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ksenia/Desktop/Светлана/03 Меню Наше/"/>
    </mc:Choice>
  </mc:AlternateContent>
  <xr:revisionPtr revIDLastSave="0" documentId="8_{68C3BE80-3BD7-8A4B-B313-87715C902BE2}" xr6:coauthVersionLast="47" xr6:coauthVersionMax="47" xr10:uidLastSave="{00000000-0000-0000-0000-000000000000}"/>
  <bookViews>
    <workbookView xWindow="360" yWindow="500" windowWidth="23760" windowHeight="15480" xr2:uid="{00000000-000D-0000-FFFF-FFFF00000000}"/>
  </bookViews>
  <sheets>
    <sheet name="Расширенное меню" sheetId="1" r:id="rId1"/>
    <sheet name="Ланчи" sheetId="2" r:id="rId2"/>
    <sheet name="Для дете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3" l="1"/>
  <c r="E74" i="3"/>
  <c r="E76" i="3"/>
  <c r="F82" i="3"/>
  <c r="E82" i="3" s="1"/>
  <c r="F76" i="3"/>
  <c r="G51" i="3"/>
  <c r="G50" i="3"/>
  <c r="E56" i="2"/>
  <c r="F56" i="2"/>
  <c r="F54" i="2"/>
  <c r="E49" i="2"/>
  <c r="E47" i="2"/>
  <c r="F49" i="2"/>
  <c r="F47" i="2"/>
  <c r="F266" i="1"/>
  <c r="E260" i="1"/>
  <c r="F260" i="1"/>
  <c r="F80" i="3"/>
  <c r="G73" i="3"/>
  <c r="F73" i="3"/>
  <c r="G72" i="3"/>
  <c r="F72" i="3"/>
  <c r="G71" i="3"/>
  <c r="F71" i="3"/>
  <c r="G70" i="3"/>
  <c r="F70" i="3"/>
  <c r="G69" i="3"/>
  <c r="F69" i="3"/>
  <c r="G66" i="3"/>
  <c r="F66" i="3"/>
  <c r="G65" i="3"/>
  <c r="F65" i="3"/>
  <c r="G64" i="3"/>
  <c r="F64" i="3"/>
  <c r="G63" i="3"/>
  <c r="F63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F51" i="3"/>
  <c r="F50" i="3"/>
  <c r="G47" i="3"/>
  <c r="F47" i="3"/>
  <c r="G46" i="3"/>
  <c r="F46" i="3"/>
  <c r="G43" i="3"/>
  <c r="F43" i="3"/>
  <c r="G40" i="3"/>
  <c r="F40" i="3"/>
  <c r="G39" i="3"/>
  <c r="F39" i="3"/>
  <c r="G38" i="3"/>
  <c r="F38" i="3"/>
  <c r="G37" i="3"/>
  <c r="F37" i="3"/>
  <c r="G34" i="3"/>
  <c r="F34" i="3"/>
  <c r="G33" i="3"/>
  <c r="F33" i="3"/>
  <c r="G32" i="3"/>
  <c r="F32" i="3"/>
  <c r="G29" i="3"/>
  <c r="F29" i="3"/>
  <c r="G28" i="3"/>
  <c r="F28" i="3"/>
  <c r="G27" i="3"/>
  <c r="F27" i="3"/>
  <c r="G26" i="3"/>
  <c r="F26" i="3"/>
  <c r="C20" i="3" s="1"/>
  <c r="G25" i="3"/>
  <c r="F25" i="3"/>
  <c r="F18" i="3"/>
  <c r="F20" i="3" s="1"/>
  <c r="E18" i="3"/>
  <c r="G45" i="2"/>
  <c r="E45" i="2"/>
  <c r="D45" i="2"/>
  <c r="C45" i="2"/>
  <c r="E44" i="2"/>
  <c r="D44" i="2"/>
  <c r="C44" i="2"/>
  <c r="E43" i="2"/>
  <c r="D43" i="2"/>
  <c r="C43" i="2"/>
  <c r="F42" i="2"/>
  <c r="E42" i="2"/>
  <c r="D42" i="2"/>
  <c r="C42" i="2"/>
  <c r="G41" i="2"/>
  <c r="E41" i="2"/>
  <c r="D41" i="2"/>
  <c r="C41" i="2"/>
  <c r="E40" i="2"/>
  <c r="D40" i="2"/>
  <c r="C40" i="2"/>
  <c r="D39" i="2"/>
  <c r="C39" i="2"/>
  <c r="F38" i="2"/>
  <c r="E38" i="2"/>
  <c r="D38" i="2"/>
  <c r="C38" i="2"/>
  <c r="E37" i="2"/>
  <c r="D37" i="2"/>
  <c r="C37" i="2"/>
  <c r="G36" i="2"/>
  <c r="F36" i="2"/>
  <c r="E36" i="2"/>
  <c r="D36" i="2"/>
  <c r="C36" i="2"/>
  <c r="E35" i="2"/>
  <c r="D35" i="2"/>
  <c r="C35" i="2"/>
  <c r="G32" i="2"/>
  <c r="F32" i="2"/>
  <c r="G31" i="2"/>
  <c r="F31" i="2"/>
  <c r="G30" i="2"/>
  <c r="F30" i="2"/>
  <c r="G29" i="2"/>
  <c r="F29" i="2"/>
  <c r="G28" i="2"/>
  <c r="F28" i="2"/>
  <c r="G27" i="2"/>
  <c r="F27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258" i="1"/>
  <c r="F258" i="1"/>
  <c r="F45" i="2" s="1"/>
  <c r="G257" i="1"/>
  <c r="G44" i="2" s="1"/>
  <c r="F257" i="1"/>
  <c r="F44" i="2" s="1"/>
  <c r="G256" i="1"/>
  <c r="G43" i="2" s="1"/>
  <c r="F256" i="1"/>
  <c r="F43" i="2" s="1"/>
  <c r="G255" i="1"/>
  <c r="G42" i="2" s="1"/>
  <c r="F255" i="1"/>
  <c r="G254" i="1"/>
  <c r="F254" i="1"/>
  <c r="F41" i="2" s="1"/>
  <c r="G253" i="1"/>
  <c r="G40" i="2" s="1"/>
  <c r="F253" i="1"/>
  <c r="F40" i="2" s="1"/>
  <c r="G252" i="1"/>
  <c r="G39" i="2" s="1"/>
  <c r="F252" i="1"/>
  <c r="F39" i="2" s="1"/>
  <c r="G251" i="1"/>
  <c r="G38" i="2" s="1"/>
  <c r="F251" i="1"/>
  <c r="G250" i="1"/>
  <c r="G37" i="2" s="1"/>
  <c r="F250" i="1"/>
  <c r="F37" i="2" s="1"/>
  <c r="G249" i="1"/>
  <c r="F249" i="1"/>
  <c r="G248" i="1"/>
  <c r="G35" i="2" s="1"/>
  <c r="F248" i="1"/>
  <c r="G245" i="1"/>
  <c r="F245" i="1"/>
  <c r="G244" i="1"/>
  <c r="F244" i="1"/>
  <c r="G243" i="1"/>
  <c r="F243" i="1"/>
  <c r="G242" i="1"/>
  <c r="F242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198" i="1"/>
  <c r="F198" i="1"/>
  <c r="G197" i="1"/>
  <c r="F197" i="1"/>
  <c r="G196" i="1"/>
  <c r="F196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3" i="1"/>
  <c r="F173" i="1"/>
  <c r="G169" i="1"/>
  <c r="F169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F262" i="1" s="1"/>
  <c r="F268" i="1" s="1"/>
  <c r="E268" i="1" s="1"/>
  <c r="G112" i="1"/>
  <c r="E262" i="1" s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4" i="1"/>
  <c r="F74" i="1"/>
  <c r="G70" i="1"/>
  <c r="F70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C31" i="1" s="1"/>
  <c r="G34" i="1"/>
  <c r="G29" i="1" s="1"/>
  <c r="G31" i="1" s="1"/>
  <c r="F34" i="1"/>
  <c r="F29" i="1"/>
  <c r="F31" i="1" s="1"/>
  <c r="E29" i="1"/>
  <c r="F35" i="2" l="1"/>
  <c r="G18" i="3"/>
  <c r="G20" i="3" s="1"/>
</calcChain>
</file>

<file path=xl/sharedStrings.xml><?xml version="1.0" encoding="utf-8"?>
<sst xmlns="http://schemas.openxmlformats.org/spreadsheetml/2006/main" count="541" uniqueCount="296">
  <si>
    <t>организация питания | анимационные станции | арт-бар</t>
  </si>
  <si>
    <t>Москва, ул. Шарикоподшипниковская д.4, к4А</t>
  </si>
  <si>
    <t>КОММЕРЧЕСКОЕ ПРЕДЛОЖЕНИЕ ПО ОРГАНИЗАЦИИ ВЫЕЗДНОГО МЕРОПРИЯТИЯ</t>
  </si>
  <si>
    <t>Дата мероприятия:</t>
  </si>
  <si>
    <t>00.00.2024</t>
  </si>
  <si>
    <t>Количество гостей:</t>
  </si>
  <si>
    <t>Место проведения:</t>
  </si>
  <si>
    <t>EXIT</t>
  </si>
  <si>
    <t>Время подачи:</t>
  </si>
  <si>
    <t>к 15.00</t>
  </si>
  <si>
    <t>Формат мероприятия:</t>
  </si>
  <si>
    <t>Фуршет/Банкет</t>
  </si>
  <si>
    <t>Заказчик:</t>
  </si>
  <si>
    <t>МЕНЮ ФУРШЕТ</t>
  </si>
  <si>
    <t>Предварительный расчет меропрития</t>
  </si>
  <si>
    <t>Наименование Услуги</t>
  </si>
  <si>
    <t>Кол-во перс.</t>
  </si>
  <si>
    <t>Грамм на перс</t>
  </si>
  <si>
    <t>Стоимость на 1 персону</t>
  </si>
  <si>
    <t>Вес порции, 
г/мл</t>
  </si>
  <si>
    <t>Стоимость блюд и закусок</t>
  </si>
  <si>
    <t>Итого стоимость по мероприятию</t>
  </si>
  <si>
    <t>Канапе (от 10 шт.)</t>
  </si>
  <si>
    <t>Цена за ед./руб.</t>
  </si>
  <si>
    <t>Кол-во порций</t>
  </si>
  <si>
    <t>Стоимость, руб.</t>
  </si>
  <si>
    <t>Выход гр./персона</t>
  </si>
  <si>
    <r>
      <t xml:space="preserve">Блинный мешочек с лососем </t>
    </r>
    <r>
      <rPr>
        <b/>
        <sz val="11"/>
        <color indexed="2"/>
        <rFont val="Helvetica Neue"/>
        <family val="2"/>
      </rPr>
      <t>ХИТ</t>
    </r>
  </si>
  <si>
    <t>Ростбиф с черри и маринованным огурцом </t>
  </si>
  <si>
    <r>
      <t>Блинный мешочек с хамоном</t>
    </r>
    <r>
      <rPr>
        <b/>
        <sz val="11"/>
        <color indexed="2"/>
        <rFont val="Helvetica Neue"/>
        <family val="2"/>
      </rPr>
      <t xml:space="preserve"> ХИТ</t>
    </r>
  </si>
  <si>
    <t>Ростбиф с рукколой и соусом цезарь </t>
  </si>
  <si>
    <t>Чоризо с ананасом </t>
  </si>
  <si>
    <r>
      <t xml:space="preserve">Салями с пряным сыром и маслиной </t>
    </r>
    <r>
      <rPr>
        <b/>
        <sz val="11"/>
        <color indexed="2"/>
        <rFont val="Helvetica Neue"/>
        <family val="2"/>
      </rPr>
      <t>ХИТ</t>
    </r>
  </si>
  <si>
    <t>Блинный мешочек с красной икрой </t>
  </si>
  <si>
    <r>
      <t xml:space="preserve">Креветка с ананасом </t>
    </r>
    <r>
      <rPr>
        <b/>
        <sz val="11"/>
        <color indexed="2"/>
        <rFont val="Helvetica Neue"/>
        <family val="2"/>
      </rPr>
      <t>ХИТ</t>
    </r>
  </si>
  <si>
    <t>Мини эклер с сыром Фета и вяленым томатом </t>
  </si>
  <si>
    <t>Мини картофель с красной икрой</t>
  </si>
  <si>
    <r>
      <t xml:space="preserve">Мини картофель с икрой палтуса </t>
    </r>
    <r>
      <rPr>
        <b/>
        <sz val="11"/>
        <color indexed="2"/>
        <rFont val="Helvetica Neue"/>
        <family val="2"/>
      </rPr>
      <t>ХИТ</t>
    </r>
  </si>
  <si>
    <r>
      <t xml:space="preserve">Японский угорь на тосте </t>
    </r>
    <r>
      <rPr>
        <b/>
        <sz val="11"/>
        <color indexed="2"/>
        <rFont val="Helvetica Neue"/>
        <family val="2"/>
      </rPr>
      <t>ХИТ</t>
    </r>
  </si>
  <si>
    <t>Утиное филе с яблоком и корицей</t>
  </si>
  <si>
    <t>Камабер с клубникой</t>
  </si>
  <si>
    <r>
      <t xml:space="preserve">Козий сыр с вяленым томатом </t>
    </r>
    <r>
      <rPr>
        <b/>
        <sz val="11"/>
        <color indexed="2"/>
        <rFont val="Helvetica Neue"/>
        <family val="2"/>
      </rPr>
      <t>ХИТ</t>
    </r>
  </si>
  <si>
    <t>Мини моцарелла с черри и песто</t>
  </si>
  <si>
    <r>
      <t xml:space="preserve">Фруктовое канапе ( ананас , киви , клубника) </t>
    </r>
    <r>
      <rPr>
        <b/>
        <sz val="11"/>
        <color indexed="2"/>
        <rFont val="Helvetica Neue"/>
        <family val="2"/>
      </rPr>
      <t>ХИТ</t>
    </r>
  </si>
  <si>
    <t>Огурец с соусом гуакамоле с сушёным томатом </t>
  </si>
  <si>
    <t>Финик со сливочным сыром и грецким орехом</t>
  </si>
  <si>
    <t>Канапе шпроты на Бородинском хлебце </t>
  </si>
  <si>
    <t>Канапе сало с маринованным огурчиком </t>
  </si>
  <si>
    <t>Песочная тарталетка с муссом из лосося</t>
  </si>
  <si>
    <r>
      <t xml:space="preserve">Фета с сушеным томатом и маслиной </t>
    </r>
    <r>
      <rPr>
        <b/>
        <sz val="11"/>
        <color indexed="2"/>
        <rFont val="Helvetica Neue"/>
        <family val="2"/>
      </rPr>
      <t>ХИТ</t>
    </r>
  </si>
  <si>
    <t>Дор блю с виноградом и миндалём</t>
  </si>
  <si>
    <t>Рулетики из баклажан </t>
  </si>
  <si>
    <r>
      <t xml:space="preserve">Рулетики из ветчины </t>
    </r>
    <r>
      <rPr>
        <b/>
        <sz val="11"/>
        <color indexed="2"/>
        <rFont val="Helvetica Neue"/>
        <family val="2"/>
      </rPr>
      <t>ХИТ</t>
    </r>
  </si>
  <si>
    <t>Лосось на чёрном тосте со сливочным сыром</t>
  </si>
  <si>
    <t>Сыр Чеддер с виноградом </t>
  </si>
  <si>
    <t>Блинный мешочек со сливочным сыром</t>
  </si>
  <si>
    <t xml:space="preserve">Блинный мешочек с сыром ветчиной </t>
  </si>
  <si>
    <t>Буженина с томатами черри </t>
  </si>
  <si>
    <t>Сеты канапе</t>
  </si>
  <si>
    <t>Сет канапе 50  шт</t>
  </si>
  <si>
    <t>Сет канапе 80  шт</t>
  </si>
  <si>
    <t>Брускетты  (от 15 шт.)</t>
  </si>
  <si>
    <r>
      <t xml:space="preserve">Брускетта с лососем и огурцом </t>
    </r>
    <r>
      <rPr>
        <b/>
        <sz val="11"/>
        <color indexed="2"/>
        <rFont val="Helvetica Neue"/>
        <family val="2"/>
      </rPr>
      <t>ХИТ</t>
    </r>
  </si>
  <si>
    <r>
      <t xml:space="preserve">Брускетта с ростбифом и луком карамель </t>
    </r>
    <r>
      <rPr>
        <b/>
        <sz val="11"/>
        <color indexed="2"/>
        <rFont val="Helvetica Neue"/>
        <family val="2"/>
      </rPr>
      <t>ХИТ</t>
    </r>
  </si>
  <si>
    <t>Брускетта с печеным перцем и фетой</t>
  </si>
  <si>
    <r>
      <t xml:space="preserve">Брускетта с креветками с муссом васаби </t>
    </r>
    <r>
      <rPr>
        <b/>
        <sz val="11"/>
        <color indexed="2"/>
        <rFont val="Helvetica Neue"/>
        <family val="2"/>
      </rPr>
      <t>ХИТ</t>
    </r>
  </si>
  <si>
    <t xml:space="preserve">Брускетта с бри и ягодным соусом </t>
  </si>
  <si>
    <r>
      <t xml:space="preserve">Брускетта с чоризо и вяленным томатом </t>
    </r>
    <r>
      <rPr>
        <b/>
        <sz val="11"/>
        <color indexed="2"/>
        <rFont val="Helvetica Neue"/>
        <family val="2"/>
      </rPr>
      <t>ХИТ</t>
    </r>
  </si>
  <si>
    <t>Брускетта томато моцарелла</t>
  </si>
  <si>
    <r>
      <t xml:space="preserve">Брускетта с копченой уткой и грушей карамель </t>
    </r>
    <r>
      <rPr>
        <b/>
        <sz val="11"/>
        <color indexed="2"/>
        <rFont val="Helvetica Neue"/>
        <family val="2"/>
      </rPr>
      <t>ХИТ</t>
    </r>
  </si>
  <si>
    <t xml:space="preserve">Брускетта с пармой и грушей </t>
  </si>
  <si>
    <r>
      <t xml:space="preserve">Брускетта с муссом из лосося </t>
    </r>
    <r>
      <rPr>
        <b/>
        <sz val="11"/>
        <color indexed="2"/>
        <rFont val="Helvetica Neue"/>
        <family val="2"/>
      </rPr>
      <t>ХИТ</t>
    </r>
  </si>
  <si>
    <t xml:space="preserve">Брускетта с тунцом и хрустящим луком </t>
  </si>
  <si>
    <t xml:space="preserve">Брускетта с ростбифом и перепелиным яйцом </t>
  </si>
  <si>
    <t>Профитроли  (от 10 шт.)</t>
  </si>
  <si>
    <r>
      <t xml:space="preserve">Профитроль с лососем и красной икрой </t>
    </r>
    <r>
      <rPr>
        <b/>
        <sz val="11"/>
        <color indexed="2"/>
        <rFont val="Helvetica Neue"/>
        <family val="2"/>
      </rPr>
      <t>ХИТ</t>
    </r>
  </si>
  <si>
    <r>
      <t xml:space="preserve">Профитроль с паштетом из куриной печени с малиной и ягодным соусом </t>
    </r>
    <r>
      <rPr>
        <b/>
        <sz val="11"/>
        <color indexed="2"/>
        <rFont val="Helvetica Neue"/>
        <family val="2"/>
      </rPr>
      <t>ХИТ</t>
    </r>
  </si>
  <si>
    <r>
      <t xml:space="preserve">Профитроль с муссом из тунца </t>
    </r>
    <r>
      <rPr>
        <b/>
        <sz val="11"/>
        <color indexed="2"/>
        <rFont val="Helvetica Neue"/>
        <family val="2"/>
      </rPr>
      <t>ХИТ</t>
    </r>
  </si>
  <si>
    <r>
      <t xml:space="preserve">Профитроль со сливочным сыром и зеленью </t>
    </r>
    <r>
      <rPr>
        <b/>
        <sz val="11"/>
        <color indexed="2"/>
        <rFont val="Helvetica Neue"/>
        <family val="2"/>
      </rPr>
      <t>ХИТ</t>
    </r>
  </si>
  <si>
    <t xml:space="preserve">Профитроль сливочный сыр с красной икрой </t>
  </si>
  <si>
    <t xml:space="preserve">Профитроль с муссом из сельди с икрой летучей рыбы </t>
  </si>
  <si>
    <r>
      <t xml:space="preserve">Профитроль с хамоном и вяленым томатом </t>
    </r>
    <r>
      <rPr>
        <b/>
        <sz val="11"/>
        <color indexed="2"/>
        <rFont val="Helvetica Neue"/>
        <family val="2"/>
      </rPr>
      <t>ХИТ</t>
    </r>
  </si>
  <si>
    <t>Профитроль с ростбифом</t>
  </si>
  <si>
    <t>Холодные закуски :</t>
  </si>
  <si>
    <t xml:space="preserve">Веррин с уткой и пряной клубникой с малиновым соусом </t>
  </si>
  <si>
    <t xml:space="preserve">Веррин с ростбифом и печеным перцем </t>
  </si>
  <si>
    <t xml:space="preserve">Веррин с лососем и соусом гуакамоле </t>
  </si>
  <si>
    <t xml:space="preserve">Валован с красной икрой </t>
  </si>
  <si>
    <t xml:space="preserve">Валован с икрой палтуса </t>
  </si>
  <si>
    <t xml:space="preserve">Валован с паштетом и малиновым соусом </t>
  </si>
  <si>
    <t xml:space="preserve">Овощное крудите </t>
  </si>
  <si>
    <t xml:space="preserve">Рыбная нарезка ( лосось , палтус , масляная ) </t>
  </si>
  <si>
    <r>
      <t>Гравлакс</t>
    </r>
    <r>
      <rPr>
        <b/>
        <sz val="11"/>
        <color theme="1"/>
        <rFont val="Helvetica Neue"/>
        <family val="2"/>
      </rPr>
      <t xml:space="preserve"> </t>
    </r>
    <r>
      <rPr>
        <sz val="11"/>
        <color theme="1"/>
        <rFont val="Helvetica Neue"/>
        <family val="2"/>
      </rPr>
      <t>из семги сс</t>
    </r>
  </si>
  <si>
    <t xml:space="preserve">Сельдь с картофелем </t>
  </si>
  <si>
    <t>Язык с хреном и горчицей</t>
  </si>
  <si>
    <t xml:space="preserve">Мясная композиция сыровяленных деликатесов </t>
  </si>
  <si>
    <t xml:space="preserve">Сырная композиция </t>
  </si>
  <si>
    <t>Антипасти</t>
  </si>
  <si>
    <t>Овощная композиция</t>
  </si>
  <si>
    <t>Овощи бакинские</t>
  </si>
  <si>
    <t>Круассаны:</t>
  </si>
  <si>
    <r>
      <t xml:space="preserve">Круассан с ветчиной и сыром </t>
    </r>
    <r>
      <rPr>
        <b/>
        <sz val="11"/>
        <color indexed="2"/>
        <rFont val="Helvetica Neue"/>
        <family val="2"/>
      </rPr>
      <t>ХИТ</t>
    </r>
  </si>
  <si>
    <t xml:space="preserve">Круассан с ростбифом </t>
  </si>
  <si>
    <t xml:space="preserve">Круассан с овощами гриль </t>
  </si>
  <si>
    <r>
      <t>Круассан с бужениной</t>
    </r>
    <r>
      <rPr>
        <b/>
        <sz val="11"/>
        <color indexed="2"/>
        <rFont val="Helvetica Neue"/>
        <family val="2"/>
      </rPr>
      <t xml:space="preserve"> ХИТ</t>
    </r>
  </si>
  <si>
    <t xml:space="preserve">Круассан с лососем </t>
  </si>
  <si>
    <r>
      <t xml:space="preserve">Круассан с курицей и соусом цезарь </t>
    </r>
    <r>
      <rPr>
        <b/>
        <sz val="11"/>
        <color indexed="2"/>
        <rFont val="Helvetica Neue"/>
        <family val="2"/>
      </rPr>
      <t>ХИТ</t>
    </r>
  </si>
  <si>
    <t>Бургеры и сендвичи:</t>
  </si>
  <si>
    <t xml:space="preserve">Мини-бургер с креветками и соусом коктейль на зелёной булочке </t>
  </si>
  <si>
    <t xml:space="preserve">Мини-бургер с котлетой из мраморной говядины с соусом блю чиз на чёрной булочке </t>
  </si>
  <si>
    <t xml:space="preserve">Мини бургер с куриной котлетой с соусом барбекю на красной булочке </t>
  </si>
  <si>
    <t>Чизбургер из мраморной говядиной и маринованным огурцом и хрустящим салатом</t>
  </si>
  <si>
    <t xml:space="preserve">Хот дог с хрустящим луком </t>
  </si>
  <si>
    <r>
      <t xml:space="preserve">Мини сендвич с сыром и ветчиной 4 шт </t>
    </r>
    <r>
      <rPr>
        <b/>
        <sz val="11"/>
        <color indexed="2"/>
        <rFont val="Helvetica Neue"/>
        <family val="2"/>
      </rPr>
      <t>ХИТ</t>
    </r>
  </si>
  <si>
    <r>
      <t>Мини сендвич с овощами гриль 4 шт</t>
    </r>
    <r>
      <rPr>
        <sz val="11"/>
        <color indexed="2"/>
        <rFont val="Helvetica Neue"/>
        <family val="2"/>
      </rPr>
      <t xml:space="preserve"> </t>
    </r>
  </si>
  <si>
    <r>
      <t xml:space="preserve">Мини сендвич с куриной грудкой 4 шт </t>
    </r>
    <r>
      <rPr>
        <b/>
        <sz val="11"/>
        <color indexed="2"/>
        <rFont val="Helvetica Neue"/>
        <family val="2"/>
      </rPr>
      <t>ХИТ</t>
    </r>
  </si>
  <si>
    <r>
      <t>Мини сендвич с бужениной 4 шт</t>
    </r>
    <r>
      <rPr>
        <b/>
        <sz val="11"/>
        <rFont val="Helvetica Neue"/>
        <family val="2"/>
      </rPr>
      <t xml:space="preserve"> </t>
    </r>
    <r>
      <rPr>
        <b/>
        <sz val="11"/>
        <color indexed="2"/>
        <rFont val="Helvetica Neue"/>
        <family val="2"/>
      </rPr>
      <t>ХИТ</t>
    </r>
  </si>
  <si>
    <r>
      <t>Мини сендвич с ростбифом 4 шт</t>
    </r>
    <r>
      <rPr>
        <b/>
        <sz val="11"/>
        <rFont val="Helvetica Neue"/>
        <family val="2"/>
      </rPr>
      <t xml:space="preserve"> </t>
    </r>
    <r>
      <rPr>
        <b/>
        <sz val="11"/>
        <color indexed="2"/>
        <rFont val="Helvetica Neue"/>
        <family val="2"/>
      </rPr>
      <t>ХИТ</t>
    </r>
  </si>
  <si>
    <r>
      <t>Мини сендвич с хамоном  4 шт</t>
    </r>
    <r>
      <rPr>
        <sz val="11"/>
        <color indexed="2"/>
        <rFont val="Helvetica Neue"/>
        <family val="2"/>
      </rPr>
      <t xml:space="preserve"> </t>
    </r>
    <r>
      <rPr>
        <b/>
        <sz val="11"/>
        <color indexed="2"/>
        <rFont val="Helvetica Neue"/>
        <family val="2"/>
      </rPr>
      <t>ХИТ</t>
    </r>
  </si>
  <si>
    <t xml:space="preserve">Мини сендвич с семгой 4 шт </t>
  </si>
  <si>
    <t>Салаты:</t>
  </si>
  <si>
    <r>
      <t xml:space="preserve">Салат чука с ореховым соусом </t>
    </r>
    <r>
      <rPr>
        <b/>
        <sz val="11"/>
        <color indexed="2"/>
        <rFont val="Helvetica Neue"/>
        <family val="2"/>
      </rPr>
      <t>ХИТ</t>
    </r>
  </si>
  <si>
    <t xml:space="preserve">Пряный салат с фунчозой и куриным филе </t>
  </si>
  <si>
    <t xml:space="preserve">Салат с домашней бужениной и хрустящим луком </t>
  </si>
  <si>
    <t xml:space="preserve">Оливье с тигровыми креветками </t>
  </si>
  <si>
    <t xml:space="preserve">Цезарь с Куриным филе </t>
  </si>
  <si>
    <r>
      <t xml:space="preserve">Цезарь с креветками </t>
    </r>
    <r>
      <rPr>
        <b/>
        <sz val="11"/>
        <color indexed="2"/>
        <rFont val="Helvetica Neue"/>
        <family val="2"/>
      </rPr>
      <t>ХИТ</t>
    </r>
  </si>
  <si>
    <r>
      <t xml:space="preserve">Печёный баклажан с сыром страчателла с соусом песто </t>
    </r>
    <r>
      <rPr>
        <b/>
        <sz val="11"/>
        <color indexed="2"/>
        <rFont val="Helvetica Neue"/>
        <family val="2"/>
      </rPr>
      <t>ХИТ</t>
    </r>
  </si>
  <si>
    <r>
      <t xml:space="preserve">Салат с уткой и ягодным соусом </t>
    </r>
    <r>
      <rPr>
        <b/>
        <sz val="11"/>
        <color indexed="2"/>
        <rFont val="Helvetica Neue"/>
        <family val="2"/>
      </rPr>
      <t>ХИТ</t>
    </r>
  </si>
  <si>
    <t xml:space="preserve">Салат со снежным крабом , лососем и манго </t>
  </si>
  <si>
    <r>
      <t xml:space="preserve">Итальянский салат с артишоками и соусом на основе лимона </t>
    </r>
    <r>
      <rPr>
        <b/>
        <sz val="11"/>
        <color indexed="2"/>
        <rFont val="Helvetica Neue"/>
        <family val="2"/>
      </rPr>
      <t>ХИТ</t>
    </r>
  </si>
  <si>
    <t xml:space="preserve">Греческий салат с Фета и итальянской заправкой </t>
  </si>
  <si>
    <t xml:space="preserve">Азиатский салат с лососем </t>
  </si>
  <si>
    <t>Куриный салат с сельдереем и куриной грудкой с ореховым соусом</t>
  </si>
  <si>
    <r>
      <t xml:space="preserve">Салат сельдь под шубой </t>
    </r>
    <r>
      <rPr>
        <b/>
        <sz val="11"/>
        <color indexed="2"/>
        <rFont val="Helvetica Neue"/>
        <family val="2"/>
      </rPr>
      <t>ХИТ</t>
    </r>
  </si>
  <si>
    <t>Салат микс из трав с сегментами  апельсина с цитрусовой завправкой</t>
  </si>
  <si>
    <r>
      <t xml:space="preserve">Салат моцарелла с грушей и соусом песто </t>
    </r>
    <r>
      <rPr>
        <b/>
        <sz val="11"/>
        <color indexed="2"/>
        <rFont val="Helvetica Neue"/>
        <family val="2"/>
      </rPr>
      <t>ХИТ</t>
    </r>
  </si>
  <si>
    <r>
      <t xml:space="preserve">Салат руккола с авокадо и пармезаном </t>
    </r>
    <r>
      <rPr>
        <b/>
        <sz val="11"/>
        <color indexed="2"/>
        <rFont val="Helvetica Neue"/>
        <family val="2"/>
      </rPr>
      <t>ХИТ</t>
    </r>
  </si>
  <si>
    <t>Салат руккола с креветками и томатами черри</t>
  </si>
  <si>
    <t>Салат с печёным перцем и брынзой</t>
  </si>
  <si>
    <t>Салат с томатами и мини моцареллой</t>
  </si>
  <si>
    <t>Сеты</t>
  </si>
  <si>
    <t>Сет ролл "Рыбный" 30 шт (тортилья)</t>
  </si>
  <si>
    <t>• Филадельфия ролл с лососем 10 шт
• Ролл с рукколой и креветками 10 шт
• Ролл с тунцом 10шт</t>
  </si>
  <si>
    <t>Сет ролл "Мясной" 30 шт</t>
  </si>
  <si>
    <t>• Смокен ролл с бужениной 10 шт
• Цезарь ролл с индейкой 10 шт
• Ролл с сыром и ветчиной 10 шт</t>
  </si>
  <si>
    <t>Горячее</t>
  </si>
  <si>
    <t xml:space="preserve">Мясной сет 
(шашлык куриный на шпажке с соусом песто,стейк из свинной шейки, люля кебаб из говядины) </t>
  </si>
  <si>
    <t>Семга на гриле</t>
  </si>
  <si>
    <t>Медальоны из мраморной говядины</t>
  </si>
  <si>
    <t xml:space="preserve">Чизбургер из мраморной говядиной и маринованным огурцом и хрустящим салатом </t>
  </si>
  <si>
    <t>Овощи на гриле (перцы, цукини, шампиньоны)</t>
  </si>
  <si>
    <t xml:space="preserve">Хот дог с куриной колбаской </t>
  </si>
  <si>
    <t>Горячие блюда:</t>
  </si>
  <si>
    <r>
      <t xml:space="preserve">Медальон из говяжей вырезки с мини картофелем и перечным соусом </t>
    </r>
    <r>
      <rPr>
        <b/>
        <sz val="11"/>
        <color indexed="2"/>
        <rFont val="Helvetica Neue"/>
        <family val="2"/>
      </rPr>
      <t>ХИТ</t>
    </r>
  </si>
  <si>
    <t xml:space="preserve">Медальон из телятины с овощами гриль </t>
  </si>
  <si>
    <r>
      <t xml:space="preserve">Утиное филе с томлёным яблоком и клюквенным соусом </t>
    </r>
    <r>
      <rPr>
        <b/>
        <sz val="11"/>
        <color indexed="2"/>
        <rFont val="Helvetica Neue"/>
        <family val="2"/>
      </rPr>
      <t>ХИТ</t>
    </r>
  </si>
  <si>
    <t xml:space="preserve">Стейк из лосося с овощами гриль и соусом Шампань </t>
  </si>
  <si>
    <t xml:space="preserve">Филе сибаса с овошами вок с соусом белое вино </t>
  </si>
  <si>
    <r>
      <t xml:space="preserve">Запечёная куриная грудка с грибным жульеном и овощами на гриле  </t>
    </r>
    <r>
      <rPr>
        <b/>
        <sz val="11"/>
        <color indexed="2"/>
        <rFont val="Helvetica Neue"/>
        <family val="2"/>
      </rPr>
      <t>ХИТ</t>
    </r>
  </si>
  <si>
    <t>Куриная грудка гриль с соусом дор блю</t>
  </si>
  <si>
    <r>
      <t xml:space="preserve">Бефстроганов из говядины с картофельным пюре с трюфельным маслом </t>
    </r>
    <r>
      <rPr>
        <b/>
        <sz val="11"/>
        <color indexed="2"/>
        <rFont val="Helvetica Neue"/>
        <family val="2"/>
      </rPr>
      <t>ХИТ</t>
    </r>
  </si>
  <si>
    <t>Фритюр:</t>
  </si>
  <si>
    <t>Куриные нагетсы с сырным соусом</t>
  </si>
  <si>
    <t xml:space="preserve">Сырные палочки из моцареллы с клюквенным соусом </t>
  </si>
  <si>
    <t xml:space="preserve">Луковые кольца </t>
  </si>
  <si>
    <t>Горячие закуски:</t>
  </si>
  <si>
    <t xml:space="preserve">Мини шашлык из куриного филе с перцем </t>
  </si>
  <si>
    <t xml:space="preserve">Мини шашлык и лосося с цукини </t>
  </si>
  <si>
    <t xml:space="preserve">Мини шашлык из говяжей вырезки с томатом </t>
  </si>
  <si>
    <t xml:space="preserve">Мини шашлык из свинины </t>
  </si>
  <si>
    <t xml:space="preserve">Мини кебаб из курицы </t>
  </si>
  <si>
    <t xml:space="preserve">Мини кебаб из баранины </t>
  </si>
  <si>
    <t xml:space="preserve">Мини кебаб из говядины </t>
  </si>
  <si>
    <t xml:space="preserve">Мини киш с креветками </t>
  </si>
  <si>
    <t xml:space="preserve">Мини киш со шпинатом и кальмаром </t>
  </si>
  <si>
    <t xml:space="preserve">Мини киш с лососем и рукколой </t>
  </si>
  <si>
    <r>
      <t>Мини киш с ростбифом</t>
    </r>
    <r>
      <rPr>
        <b/>
        <sz val="11"/>
        <color indexed="2"/>
        <rFont val="Helvetica Neue"/>
        <family val="2"/>
      </rPr>
      <t xml:space="preserve"> </t>
    </r>
  </si>
  <si>
    <t xml:space="preserve">Мини киш с курицей и цукини </t>
  </si>
  <si>
    <t xml:space="preserve">Мини киш с мясом </t>
  </si>
  <si>
    <t xml:space="preserve">Мини киш с грибами </t>
  </si>
  <si>
    <t xml:space="preserve">мини киш с рататуем </t>
  </si>
  <si>
    <t xml:space="preserve">Мини киш 4 сыра  </t>
  </si>
  <si>
    <t>Гарниры:</t>
  </si>
  <si>
    <r>
      <t xml:space="preserve">Овощи wok с соусом песто </t>
    </r>
    <r>
      <rPr>
        <b/>
        <sz val="11"/>
        <color indexed="2"/>
        <rFont val="Helvetica Neue"/>
        <family val="2"/>
      </rPr>
      <t>ХИТ</t>
    </r>
  </si>
  <si>
    <t xml:space="preserve">Картофель по деревенски </t>
  </si>
  <si>
    <t xml:space="preserve">Мини картофель с розмарином </t>
  </si>
  <si>
    <r>
      <t xml:space="preserve">Картофель фри </t>
    </r>
    <r>
      <rPr>
        <b/>
        <sz val="11"/>
        <color indexed="2"/>
        <rFont val="Helvetica Neue"/>
        <family val="2"/>
      </rPr>
      <t>ХИТ</t>
    </r>
  </si>
  <si>
    <t>Картофельное пюре с трюфельным маслом</t>
  </si>
  <si>
    <t>Кетчуп</t>
  </si>
  <si>
    <t>Соус сырный</t>
  </si>
  <si>
    <t>Десерты</t>
  </si>
  <si>
    <t>Порционные десерты:</t>
  </si>
  <si>
    <t>Орешки со сгущенкой</t>
  </si>
  <si>
    <t>Пирожное медовик</t>
  </si>
  <si>
    <t>Пирожное открытый медовик</t>
  </si>
  <si>
    <t>Торт в стакане(морковный,вишневый фреш,клубника со сливками,шоколадный шоколад, красный бархат вишня)</t>
  </si>
  <si>
    <t>Капкейки</t>
  </si>
  <si>
    <t>Эскимошки попсы</t>
  </si>
  <si>
    <t>Панакота (клубника, малина, манго)</t>
  </si>
  <si>
    <t>Брауни чизкейк вишня</t>
  </si>
  <si>
    <t>Пирожки(картошка,картошка-грибы, курица грибы,рис-яйцо-зеленый лук, капуста,яблоко.)</t>
  </si>
  <si>
    <t>Сеты десертов:</t>
  </si>
  <si>
    <t xml:space="preserve">Сет брускетт "Фруктово-ягодный"  20 шт </t>
  </si>
  <si>
    <t xml:space="preserve">Сет сэндвичей "Фруктово-ягодный"  20 шт </t>
  </si>
  <si>
    <t>Сет "Ягоды со сливочным сыром на слоеной подушке" 20 шт</t>
  </si>
  <si>
    <t xml:space="preserve">Сет Пончиков 35 шт </t>
  </si>
  <si>
    <t>Напитки:</t>
  </si>
  <si>
    <t xml:space="preserve">Морс из смородины </t>
  </si>
  <si>
    <t xml:space="preserve">Морс из клюквы </t>
  </si>
  <si>
    <r>
      <t xml:space="preserve">Морс облепиховый </t>
    </r>
    <r>
      <rPr>
        <b/>
        <sz val="11"/>
        <color indexed="2"/>
        <rFont val="Helvetica Neue"/>
        <family val="2"/>
      </rPr>
      <t>ХИТ</t>
    </r>
  </si>
  <si>
    <r>
      <t xml:space="preserve">Лимонад мята маракуя </t>
    </r>
    <r>
      <rPr>
        <b/>
        <sz val="11"/>
        <color indexed="2"/>
        <rFont val="Helvetica Neue"/>
        <family val="2"/>
      </rPr>
      <t>ХИТ</t>
    </r>
  </si>
  <si>
    <t xml:space="preserve">Лимонад крафтовый дюшес </t>
  </si>
  <si>
    <r>
      <t>Лимонад тархун</t>
    </r>
    <r>
      <rPr>
        <sz val="11"/>
        <color indexed="2"/>
        <rFont val="Helvetica Neue"/>
        <family val="2"/>
      </rPr>
      <t xml:space="preserve"> </t>
    </r>
  </si>
  <si>
    <t>Сок "Rich" (яблоко, апельсин, вишня, грейпфрут, томат), 1 л</t>
  </si>
  <si>
    <t>Сок "Добрый" (яблоко, апельсин, ананас, вишня, грейпфрут, томат), 1 л</t>
  </si>
  <si>
    <t>Сок "Pago" (яблоко, апельсин, ананас, вишня, персик, томат), 0,2 л (стекло)</t>
  </si>
  <si>
    <t>Кофе Nescafe Dolce Gusto (Cappuccino, Latte Macchiato) в капсулах</t>
  </si>
  <si>
    <t>Чай Greenfield (черный, зелёный), сахар, в пакетиках</t>
  </si>
  <si>
    <t>Итого напитки:</t>
  </si>
  <si>
    <t>Выход, (мл./пер.)</t>
  </si>
  <si>
    <t>.</t>
  </si>
  <si>
    <t>Итого фуршет:</t>
  </si>
  <si>
    <t>Выход, (г./пер.)</t>
  </si>
  <si>
    <t>Технические расходы</t>
  </si>
  <si>
    <t>Доставка</t>
  </si>
  <si>
    <r>
      <t xml:space="preserve">ОБЩИЙ ИТОГ ПО МЕНЮ </t>
    </r>
    <r>
      <rPr>
        <b/>
        <sz val="10"/>
        <color rgb="FFFEFFFE"/>
        <rFont val="Helvetica Neue"/>
        <family val="2"/>
      </rPr>
      <t>(с учетом доставки)</t>
    </r>
    <r>
      <rPr>
        <b/>
        <sz val="16"/>
        <color rgb="FFFEFFFE"/>
        <rFont val="Helvetica Neue"/>
        <family val="2"/>
      </rPr>
      <t>:</t>
    </r>
  </si>
  <si>
    <t>Цена за персону</t>
  </si>
  <si>
    <t>Комментарии:</t>
  </si>
  <si>
    <t xml:space="preserve">Минимальная сумма заказа от 20 000 руб. </t>
  </si>
  <si>
    <t>Настоящее Предложение должно быть согласовано и подписано Сторонами не позднее, чем за 10 (десять) дней до даты проведения мероприятия. 
Оплата Услуг выездного ресторана по настоящему предложению осуществляется Заказчиком согласно условий, указанных в Приложении к Договору. 
В случае превышения согласованного времени мероприятия, доплата за каждый час составляет от 5% до 10% от общей стоимости мероприятия, в зависимости от даты и количества официантов. 
Все изменения вносятся не позднее, чем за 4 дня до даты проведения мероприятия, оформляются в письменном виде и подписываются Сторонами. Все изменения или дополнительные услуги после подписания Предложения обсуждаются, и при необходимости оплачивается отдельно, однако итоговая стоимость услуг с учетом изменений не может быть ниже общей стоимости мероприятия указанной в настоящем Приложении.</t>
  </si>
  <si>
    <t>Смета подтверждена Заказчиком:</t>
  </si>
  <si>
    <t>/</t>
  </si>
  <si>
    <t>подпись</t>
  </si>
  <si>
    <t>Смета подтверждена Исполнителем:</t>
  </si>
  <si>
    <t>Воркшоп</t>
  </si>
  <si>
    <t>МЕНЮ ЛАНЧИ</t>
  </si>
  <si>
    <t>Горячее:</t>
  </si>
  <si>
    <t xml:space="preserve">Котлета домашняя с пене </t>
  </si>
  <si>
    <t>Куриная грудка с картофелем по деревенски</t>
  </si>
  <si>
    <t>Индейка с овощами гречневой лапшой</t>
  </si>
  <si>
    <t>Судак с рисом и соусом кари</t>
  </si>
  <si>
    <t xml:space="preserve">Стейк из трески с отварным картофелем </t>
  </si>
  <si>
    <t xml:space="preserve">Удон с овощами вок </t>
  </si>
  <si>
    <t xml:space="preserve">Овощи гриль </t>
  </si>
  <si>
    <t>Овощной</t>
  </si>
  <si>
    <t>Оливье с курицей</t>
  </si>
  <si>
    <t>Цезарь с курицей и салатом айсберг</t>
  </si>
  <si>
    <t>Салат фермерский с бужениной</t>
  </si>
  <si>
    <t>Винегрет</t>
  </si>
  <si>
    <t>Глория (капуста с крабовыми палочками)</t>
  </si>
  <si>
    <t xml:space="preserve">Морс облепиховый </t>
  </si>
  <si>
    <r>
      <t xml:space="preserve">Лимонад мята маракуя </t>
    </r>
    <r>
      <rPr>
        <sz val="11"/>
        <color indexed="2"/>
        <rFont val="Helvetica Neue"/>
        <family val="2"/>
      </rPr>
      <t>ХИТ</t>
    </r>
  </si>
  <si>
    <r>
      <t xml:space="preserve">Лимонад крафтовый дюшес </t>
    </r>
    <r>
      <rPr>
        <sz val="11"/>
        <color indexed="2"/>
        <rFont val="Helvetica Neue"/>
        <family val="2"/>
      </rPr>
      <t>ХИТ</t>
    </r>
  </si>
  <si>
    <r>
      <rPr>
        <sz val="11"/>
        <color theme="1"/>
        <rFont val="Helvetica Neue"/>
        <family val="2"/>
      </rPr>
      <t>Лимонад тархун</t>
    </r>
    <r>
      <rPr>
        <sz val="11"/>
        <color indexed="2"/>
        <rFont val="Helvetica Neue"/>
        <family val="2"/>
      </rPr>
      <t xml:space="preserve"> ХИТ</t>
    </r>
  </si>
  <si>
    <t>Закуски (от 10 шт.)</t>
  </si>
  <si>
    <t xml:space="preserve">Овощное крудите с йогуртом </t>
  </si>
  <si>
    <t>Фруктовое канапе ( ананас , киви , клубника )</t>
  </si>
  <si>
    <t>Блинный мешочек с сыром ветчиной</t>
  </si>
  <si>
    <t xml:space="preserve">Блинный мешочек с грушей </t>
  </si>
  <si>
    <t xml:space="preserve">Блинный мешочек с творогом </t>
  </si>
  <si>
    <t>Бургеры и сендвичи (от 10 шт.):</t>
  </si>
  <si>
    <t xml:space="preserve">Мини сендвич с сыром и ветчиной </t>
  </si>
  <si>
    <t>Мини сендвич с индейкой (4 шт)</t>
  </si>
  <si>
    <t>Мини бургер с куриной котлетой  на красной булочке</t>
  </si>
  <si>
    <t>Горячее (от 10 шт.):</t>
  </si>
  <si>
    <t>Хот дог с куриной колбаской</t>
  </si>
  <si>
    <t>Куриные наггетсы с сырным соусом</t>
  </si>
  <si>
    <t>Сырные палочки из моцареллы с клюквенным соусом</t>
  </si>
  <si>
    <t>Гарниры (от 10 шт.):</t>
  </si>
  <si>
    <t>Салаты (от 10 шт.):</t>
  </si>
  <si>
    <t xml:space="preserve">Оливье с ветчиной </t>
  </si>
  <si>
    <t>Десерты (от 10 шт.):</t>
  </si>
  <si>
    <t xml:space="preserve">Трубочки со сгущенкой </t>
  </si>
  <si>
    <t xml:space="preserve">Эклер с малиной </t>
  </si>
  <si>
    <t xml:space="preserve">Печенье овсяное </t>
  </si>
  <si>
    <t>Выпечка (от 10 шт):</t>
  </si>
  <si>
    <t xml:space="preserve">Мини пирожок с мясом </t>
  </si>
  <si>
    <t xml:space="preserve">Мини пирожок с яблоком </t>
  </si>
  <si>
    <t xml:space="preserve">Мини пирожок с капустой </t>
  </si>
  <si>
    <t xml:space="preserve">Пицца мини маргарита </t>
  </si>
  <si>
    <t xml:space="preserve">Лимонад мята маракуя </t>
  </si>
  <si>
    <r>
      <t>Лимонад тархун</t>
    </r>
    <r>
      <rPr>
        <sz val="11"/>
        <color indexed="2"/>
        <rFont val="Arial"/>
        <family val="2"/>
      </rPr>
      <t xml:space="preserve"> </t>
    </r>
  </si>
  <si>
    <t>Фруктовое ассорти сезонное (Киви, хурма, груша, виноград, клубника, грейпфрут, мандарины)</t>
  </si>
  <si>
    <t xml:space="preserve">Фруктовое ассорти (Ананас , яблоко , груша , виноград ,апельсин , грейпфрут , клубника) </t>
  </si>
  <si>
    <t xml:space="preserve">• Фета с сушеным томатом и маслиной  10 шт
• Утиное филе с яблоком и корицей 10 шт
• Чоризо с ананасом  10шт 
• Мини эклер с креветкой и икрой   10 шт
• Мешочек из брезаолы с сушеным томатом 10шт
• Песочная тарталетка с муссом из лосося 10 шт
• Блинный мешочек с лососем  10 шт
• Огурец с соусом гуакамоле с сушёным томатом  10шт </t>
  </si>
  <si>
    <t xml:space="preserve">Мясная композиция собственного приготовления ( говяжий язык, куриный рулет, утиное филе ) </t>
  </si>
  <si>
    <t>• Дор блю с виноградом и миндалём 10 шт
• Камабер с клубникой 10 шт
• Песочная тарталетка с муссом из тунца  10шт "
• Мини моцарелла с  чоризо,черри и базиликом  10 шт
• Блинный мешочек с хамоном 10шт</t>
  </si>
  <si>
    <r>
      <t xml:space="preserve">НА ГРИЛЕ
</t>
    </r>
    <r>
      <rPr>
        <b/>
        <sz val="10"/>
        <color theme="0"/>
        <rFont val="Helvetica Neue"/>
        <family val="2"/>
      </rPr>
      <t>(повар оплачивается дополнительно) 
*актуально для EXIT LOFT, Саботаж, LOFT HOUSE)</t>
    </r>
  </si>
  <si>
    <t>МЕНЮ ДЕТСКОЕ</t>
  </si>
  <si>
    <t>8 (499) 877-17-86</t>
  </si>
  <si>
    <t>https://delish-catering.ru/</t>
  </si>
  <si>
    <t>hello@delish-catering.ru</t>
  </si>
  <si>
    <t>1 000</t>
  </si>
  <si>
    <t>1 150</t>
  </si>
  <si>
    <t>1 500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</si>
</sst>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\ &quot;₽&quot;"/>
    <numFmt numFmtId="166" formatCode="_-* #,##0.0\ _₽_-;\-* #,##0.0\ _₽_-;_-* &quot;-&quot;?\ _₽_-;_-@_-"/>
    <numFmt numFmtId="167" formatCode="#,##0.00;\-#,##0.00;#,&quot;-&quot;"/>
    <numFmt numFmtId="168" formatCode="#,##0;\-#,##0;#,&quot;-&quot;"/>
    <numFmt numFmtId="169" formatCode="#,##0_ ;\-#,##0\ "/>
  </numFmts>
  <fonts count="52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Arial Cyr"/>
    </font>
    <font>
      <sz val="11"/>
      <color theme="1"/>
      <name val="Helvetica Neue"/>
      <family val="2"/>
    </font>
    <font>
      <sz val="16"/>
      <name val="Helvetica Neue"/>
      <family val="2"/>
    </font>
    <font>
      <sz val="14"/>
      <name val="Helvetica Neue"/>
      <family val="2"/>
    </font>
    <font>
      <u/>
      <sz val="14"/>
      <name val="Helvetica Neue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b/>
      <sz val="12"/>
      <color theme="1"/>
      <name val="Helvetica Neue"/>
      <family val="2"/>
    </font>
    <font>
      <b/>
      <sz val="11"/>
      <color indexed="2"/>
      <name val="Helvetica Neue"/>
      <family val="2"/>
    </font>
    <font>
      <sz val="11"/>
      <color indexed="2"/>
      <name val="Helvetica Neue"/>
      <family val="2"/>
    </font>
    <font>
      <b/>
      <sz val="11"/>
      <color theme="1"/>
      <name val="Helvetica Neue"/>
      <family val="2"/>
    </font>
    <font>
      <b/>
      <sz val="14"/>
      <color theme="0"/>
      <name val="Helvetica Neue"/>
      <family val="2"/>
    </font>
    <font>
      <sz val="10"/>
      <name val="Helvetica Neue"/>
      <family val="2"/>
    </font>
    <font>
      <sz val="8.5"/>
      <name val="Helvetica Neue"/>
      <family val="2"/>
    </font>
    <font>
      <b/>
      <sz val="16"/>
      <color theme="1"/>
      <name val="Helvetica Neue"/>
      <family val="2"/>
    </font>
    <font>
      <sz val="9"/>
      <name val="Helvetica Neue"/>
      <family val="2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color theme="0"/>
      <name val="Helvetica Neue"/>
      <family val="2"/>
    </font>
    <font>
      <sz val="11"/>
      <name val="Helvetica Neue"/>
      <family val="2"/>
    </font>
    <font>
      <sz val="8.5"/>
      <color theme="1"/>
      <name val="Helvetica Neue"/>
      <family val="2"/>
    </font>
    <font>
      <b/>
      <sz val="9"/>
      <name val="Helvetica Neue"/>
      <family val="2"/>
    </font>
    <font>
      <b/>
      <sz val="24"/>
      <color theme="0"/>
      <name val="Helvetica Neue"/>
      <family val="2"/>
    </font>
    <font>
      <sz val="11"/>
      <color theme="0"/>
      <name val="Helvetica Neue"/>
      <family val="2"/>
    </font>
    <font>
      <sz val="8"/>
      <name val="Helvetica Neue"/>
      <family val="2"/>
    </font>
    <font>
      <sz val="8"/>
      <color theme="1"/>
      <name val="Helvetica Neue"/>
      <family val="2"/>
    </font>
    <font>
      <b/>
      <sz val="11"/>
      <color rgb="FFFEFFFE"/>
      <name val="Helvetica Neue"/>
      <family val="2"/>
    </font>
    <font>
      <sz val="11"/>
      <color rgb="FFFEFFFE"/>
      <name val="Helvetica Neue"/>
      <family val="2"/>
    </font>
    <font>
      <b/>
      <sz val="16"/>
      <color rgb="FFFEFFFE"/>
      <name val="Helvetica Neue"/>
      <family val="2"/>
    </font>
    <font>
      <b/>
      <sz val="14"/>
      <color rgb="FFFEFFFE"/>
      <name val="Helvetica Neue"/>
      <family val="2"/>
    </font>
    <font>
      <sz val="14"/>
      <color rgb="FFFEFFFE"/>
      <name val="Helvetica Neue"/>
      <family val="2"/>
    </font>
    <font>
      <b/>
      <sz val="16"/>
      <color indexed="2"/>
      <name val="Helvetica Neue"/>
      <family val="2"/>
    </font>
    <font>
      <b/>
      <sz val="11"/>
      <name val="Helvetica Neue"/>
      <family val="2"/>
    </font>
    <font>
      <sz val="16"/>
      <color theme="1"/>
      <name val="Helvetica Neue"/>
      <family val="2"/>
    </font>
    <font>
      <i/>
      <sz val="11"/>
      <color theme="1"/>
      <name val="Helvetica Neue"/>
      <family val="2"/>
    </font>
    <font>
      <i/>
      <sz val="11"/>
      <color rgb="FF7F7F7F"/>
      <name val="Helvetica Neue"/>
      <family val="2"/>
    </font>
    <font>
      <b/>
      <sz val="8"/>
      <name val="Helvetica Neue"/>
      <family val="2"/>
    </font>
    <font>
      <b/>
      <sz val="10"/>
      <color theme="0"/>
      <name val="Helvetica Neue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Helvetica Neue"/>
      <family val="2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EFFFE"/>
      <name val="Helvetica Neue"/>
      <family val="2"/>
    </font>
    <font>
      <sz val="11"/>
      <color indexed="2"/>
      <name val="Arial"/>
      <family val="2"/>
    </font>
    <font>
      <u/>
      <sz val="14"/>
      <color theme="1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rgb="FFFEFFF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indexed="65"/>
      </patternFill>
    </fill>
    <fill>
      <patternFill patternType="solid">
        <fgColor rgb="FFC00000"/>
        <bgColor rgb="FF01700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thin">
        <color auto="1"/>
      </right>
      <top style="hair">
        <color rgb="FF7F7F7F"/>
      </top>
      <bottom style="hair">
        <color rgb="FF7F7F7F"/>
      </bottom>
      <diagonal/>
    </border>
    <border>
      <left style="thin">
        <color auto="1"/>
      </left>
      <right/>
      <top style="thin">
        <color rgb="FFA5A5A5"/>
      </top>
      <bottom style="thin">
        <color auto="1"/>
      </bottom>
      <diagonal/>
    </border>
    <border>
      <left/>
      <right/>
      <top style="thin">
        <color rgb="FFA5A5A5"/>
      </top>
      <bottom style="thin">
        <color auto="1"/>
      </bottom>
      <diagonal/>
    </border>
    <border>
      <left/>
      <right style="thin">
        <color auto="1"/>
      </right>
      <top style="thin">
        <color rgb="FFA5A5A5"/>
      </top>
      <bottom style="thin">
        <color auto="1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Protection="0"/>
    <xf numFmtId="0" fontId="48" fillId="0" borderId="0"/>
    <xf numFmtId="0" fontId="2" fillId="0" borderId="0"/>
    <xf numFmtId="0" fontId="48" fillId="0" borderId="0"/>
    <xf numFmtId="9" fontId="48" fillId="0" borderId="0" applyFont="0" applyFill="0" applyBorder="0" applyProtection="0"/>
    <xf numFmtId="43" fontId="48" fillId="0" borderId="0" applyFont="0" applyFill="0" applyBorder="0" applyProtection="0"/>
  </cellStyleXfs>
  <cellXfs count="25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49" fontId="9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right" vertical="center" wrapText="1"/>
    </xf>
    <xf numFmtId="1" fontId="12" fillId="4" borderId="0" xfId="0" applyNumberFormat="1" applyFont="1" applyFill="1" applyAlignment="1">
      <alignment vertical="center" wrapText="1"/>
    </xf>
    <xf numFmtId="165" fontId="12" fillId="4" borderId="0" xfId="0" applyNumberFormat="1" applyFont="1" applyFill="1" applyAlignment="1">
      <alignment vertical="center" wrapText="1"/>
    </xf>
    <xf numFmtId="165" fontId="3" fillId="4" borderId="0" xfId="0" applyNumberFormat="1" applyFont="1" applyFill="1" applyAlignment="1">
      <alignment vertical="center" wrapText="1"/>
    </xf>
    <xf numFmtId="0" fontId="3" fillId="0" borderId="1" xfId="0" applyFont="1" applyBorder="1"/>
    <xf numFmtId="0" fontId="3" fillId="4" borderId="2" xfId="0" applyFont="1" applyFill="1" applyBorder="1"/>
    <xf numFmtId="165" fontId="12" fillId="4" borderId="2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4" borderId="3" xfId="0" applyFont="1" applyFill="1" applyBorder="1"/>
    <xf numFmtId="0" fontId="3" fillId="0" borderId="3" xfId="0" applyFont="1" applyBorder="1"/>
    <xf numFmtId="165" fontId="12" fillId="4" borderId="3" xfId="0" applyNumberFormat="1" applyFont="1" applyFill="1" applyBorder="1" applyAlignment="1">
      <alignment vertical="center" wrapText="1"/>
    </xf>
    <xf numFmtId="0" fontId="14" fillId="0" borderId="0" xfId="3" applyFont="1" applyAlignment="1">
      <alignment vertical="center" wrapText="1"/>
    </xf>
    <xf numFmtId="166" fontId="15" fillId="0" borderId="0" xfId="3" applyNumberFormat="1" applyFont="1" applyAlignment="1" applyProtection="1">
      <alignment horizontal="center"/>
      <protection locked="0"/>
    </xf>
    <xf numFmtId="0" fontId="15" fillId="0" borderId="0" xfId="3" applyFont="1" applyAlignment="1">
      <alignment horizontal="center"/>
    </xf>
    <xf numFmtId="0" fontId="12" fillId="0" borderId="0" xfId="4" applyFont="1" applyAlignment="1">
      <alignment horizontal="center"/>
    </xf>
    <xf numFmtId="0" fontId="3" fillId="0" borderId="0" xfId="4" applyFont="1"/>
    <xf numFmtId="2" fontId="17" fillId="4" borderId="0" xfId="3" applyNumberFormat="1" applyFont="1" applyFill="1" applyAlignment="1">
      <alignment horizontal="center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 wrapText="1"/>
    </xf>
    <xf numFmtId="4" fontId="14" fillId="4" borderId="9" xfId="3" applyNumberFormat="1" applyFont="1" applyFill="1" applyBorder="1" applyAlignment="1">
      <alignment horizontal="center" vertical="center"/>
    </xf>
    <xf numFmtId="0" fontId="18" fillId="0" borderId="10" xfId="4" applyFont="1" applyBorder="1" applyAlignment="1">
      <alignment horizontal="center" vertical="center" wrapText="1"/>
    </xf>
    <xf numFmtId="1" fontId="18" fillId="0" borderId="10" xfId="4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3" fontId="14" fillId="4" borderId="12" xfId="3" applyNumberFormat="1" applyFont="1" applyFill="1" applyBorder="1" applyAlignment="1" applyProtection="1">
      <alignment horizontal="center" vertical="center"/>
      <protection locked="0"/>
    </xf>
    <xf numFmtId="4" fontId="14" fillId="4" borderId="13" xfId="3" applyNumberFormat="1" applyFont="1" applyFill="1" applyBorder="1" applyAlignment="1">
      <alignment horizontal="center" vertical="center"/>
    </xf>
    <xf numFmtId="4" fontId="14" fillId="4" borderId="14" xfId="3" applyNumberFormat="1" applyFont="1" applyFill="1" applyBorder="1" applyAlignment="1">
      <alignment horizontal="center" vertical="center"/>
    </xf>
    <xf numFmtId="4" fontId="14" fillId="4" borderId="15" xfId="3" applyNumberFormat="1" applyFont="1" applyFill="1" applyBorder="1" applyAlignment="1">
      <alignment horizontal="center" vertical="center"/>
    </xf>
    <xf numFmtId="167" fontId="14" fillId="4" borderId="16" xfId="3" applyNumberFormat="1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vertical="center" wrapText="1"/>
    </xf>
    <xf numFmtId="3" fontId="14" fillId="4" borderId="18" xfId="3" applyNumberFormat="1" applyFont="1" applyFill="1" applyBorder="1" applyAlignment="1" applyProtection="1">
      <alignment horizontal="center" vertical="center"/>
      <protection locked="0"/>
    </xf>
    <xf numFmtId="4" fontId="14" fillId="4" borderId="19" xfId="3" applyNumberFormat="1" applyFont="1" applyFill="1" applyBorder="1" applyAlignment="1">
      <alignment horizontal="center" vertical="center"/>
    </xf>
    <xf numFmtId="4" fontId="14" fillId="4" borderId="20" xfId="3" applyNumberFormat="1" applyFont="1" applyFill="1" applyBorder="1" applyAlignment="1">
      <alignment horizontal="center" vertical="center"/>
    </xf>
    <xf numFmtId="4" fontId="14" fillId="4" borderId="21" xfId="3" applyNumberFormat="1" applyFont="1" applyFill="1" applyBorder="1" applyAlignment="1">
      <alignment horizontal="center" vertical="center"/>
    </xf>
    <xf numFmtId="4" fontId="14" fillId="4" borderId="22" xfId="3" applyNumberFormat="1" applyFont="1" applyFill="1" applyBorder="1" applyAlignment="1">
      <alignment horizontal="center" vertical="center"/>
    </xf>
    <xf numFmtId="0" fontId="9" fillId="0" borderId="7" xfId="4" applyFont="1" applyBorder="1"/>
    <xf numFmtId="3" fontId="20" fillId="4" borderId="8" xfId="3" applyNumberFormat="1" applyFont="1" applyFill="1" applyBorder="1" applyAlignment="1" applyProtection="1">
      <alignment horizontal="center" vertical="center"/>
      <protection locked="0"/>
    </xf>
    <xf numFmtId="4" fontId="21" fillId="4" borderId="23" xfId="3" applyNumberFormat="1" applyFont="1" applyFill="1" applyBorder="1" applyAlignment="1">
      <alignment horizontal="center" vertical="center"/>
    </xf>
    <xf numFmtId="4" fontId="21" fillId="4" borderId="24" xfId="3" applyNumberFormat="1" applyFont="1" applyFill="1" applyBorder="1" applyAlignment="1">
      <alignment horizontal="center" vertical="center"/>
    </xf>
    <xf numFmtId="4" fontId="21" fillId="4" borderId="25" xfId="3" applyNumberFormat="1" applyFont="1" applyFill="1" applyBorder="1" applyAlignment="1">
      <alignment horizontal="center" vertical="center"/>
    </xf>
    <xf numFmtId="0" fontId="9" fillId="0" borderId="26" xfId="4" applyFont="1" applyBorder="1"/>
    <xf numFmtId="3" fontId="20" fillId="4" borderId="18" xfId="3" applyNumberFormat="1" applyFont="1" applyFill="1" applyBorder="1" applyAlignment="1" applyProtection="1">
      <alignment horizontal="center" vertical="center"/>
      <protection locked="0"/>
    </xf>
    <xf numFmtId="4" fontId="21" fillId="4" borderId="0" xfId="3" applyNumberFormat="1" applyFont="1" applyFill="1" applyAlignment="1">
      <alignment horizontal="center" vertical="center"/>
    </xf>
    <xf numFmtId="4" fontId="21" fillId="4" borderId="18" xfId="3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left" vertical="center" wrapText="1"/>
    </xf>
    <xf numFmtId="0" fontId="22" fillId="5" borderId="27" xfId="0" applyFont="1" applyFill="1" applyBorder="1" applyAlignment="1">
      <alignment horizontal="center" vertical="center" wrapText="1"/>
    </xf>
    <xf numFmtId="165" fontId="22" fillId="5" borderId="27" xfId="0" applyNumberFormat="1" applyFont="1" applyFill="1" applyBorder="1" applyAlignment="1">
      <alignment horizontal="center" vertical="center" wrapText="1"/>
    </xf>
    <xf numFmtId="164" fontId="22" fillId="5" borderId="27" xfId="0" applyNumberFormat="1" applyFont="1" applyFill="1" applyBorder="1" applyAlignment="1">
      <alignment horizontal="center" vertical="center" wrapText="1"/>
    </xf>
    <xf numFmtId="0" fontId="23" fillId="4" borderId="27" xfId="0" applyFont="1" applyFill="1" applyBorder="1"/>
    <xf numFmtId="168" fontId="15" fillId="4" borderId="27" xfId="3" applyNumberFormat="1" applyFont="1" applyFill="1" applyBorder="1" applyAlignment="1" applyProtection="1">
      <alignment horizontal="center" vertical="center"/>
      <protection locked="0" hidden="1"/>
    </xf>
    <xf numFmtId="0" fontId="24" fillId="4" borderId="27" xfId="2" applyFont="1" applyFill="1" applyBorder="1" applyAlignment="1" applyProtection="1">
      <alignment horizontal="center" vertical="center"/>
      <protection hidden="1"/>
    </xf>
    <xf numFmtId="169" fontId="15" fillId="4" borderId="27" xfId="3" applyNumberFormat="1" applyFont="1" applyFill="1" applyBorder="1" applyAlignment="1" applyProtection="1">
      <alignment horizontal="center" vertical="center"/>
      <protection hidden="1"/>
    </xf>
    <xf numFmtId="2" fontId="25" fillId="4" borderId="27" xfId="3" applyNumberFormat="1" applyFont="1" applyFill="1" applyBorder="1" applyAlignment="1">
      <alignment horizontal="center" vertical="center"/>
    </xf>
    <xf numFmtId="0" fontId="15" fillId="4" borderId="27" xfId="3" applyFont="1" applyFill="1" applyBorder="1" applyAlignment="1" applyProtection="1">
      <alignment horizontal="center" vertical="center"/>
      <protection locked="0" hidden="1"/>
    </xf>
    <xf numFmtId="169" fontId="15" fillId="4" borderId="21" xfId="3" applyNumberFormat="1" applyFont="1" applyFill="1" applyBorder="1" applyAlignment="1" applyProtection="1">
      <alignment horizontal="center" vertical="center"/>
      <protection hidden="1"/>
    </xf>
    <xf numFmtId="0" fontId="26" fillId="5" borderId="27" xfId="0" applyFont="1" applyFill="1" applyBorder="1" applyAlignment="1">
      <alignment horizontal="center" vertical="center" wrapText="1"/>
    </xf>
    <xf numFmtId="1" fontId="27" fillId="5" borderId="27" xfId="0" applyNumberFormat="1" applyFont="1" applyFill="1" applyBorder="1" applyAlignment="1">
      <alignment vertical="center" wrapText="1"/>
    </xf>
    <xf numFmtId="0" fontId="27" fillId="5" borderId="27" xfId="0" applyFont="1" applyFill="1" applyBorder="1" applyAlignment="1">
      <alignment vertical="center" wrapText="1"/>
    </xf>
    <xf numFmtId="164" fontId="27" fillId="5" borderId="27" xfId="0" applyNumberFormat="1" applyFont="1" applyFill="1" applyBorder="1" applyAlignment="1">
      <alignment vertical="center" wrapText="1"/>
    </xf>
    <xf numFmtId="165" fontId="22" fillId="5" borderId="27" xfId="0" applyNumberFormat="1" applyFont="1" applyFill="1" applyBorder="1" applyAlignment="1">
      <alignment vertical="center" wrapText="1"/>
    </xf>
    <xf numFmtId="0" fontId="3" fillId="4" borderId="27" xfId="0" applyFont="1" applyFill="1" applyBorder="1"/>
    <xf numFmtId="0" fontId="28" fillId="4" borderId="27" xfId="2" applyFont="1" applyFill="1" applyBorder="1" applyAlignment="1">
      <alignment horizontal="center" vertical="center"/>
    </xf>
    <xf numFmtId="1" fontId="15" fillId="0" borderId="27" xfId="2" applyNumberFormat="1" applyFont="1" applyBorder="1" applyAlignment="1">
      <alignment horizontal="center" vertical="center"/>
    </xf>
    <xf numFmtId="169" fontId="15" fillId="4" borderId="27" xfId="3" applyNumberFormat="1" applyFont="1" applyFill="1" applyBorder="1" applyAlignment="1" applyProtection="1">
      <alignment horizontal="center" vertical="center"/>
      <protection locked="0"/>
    </xf>
    <xf numFmtId="1" fontId="22" fillId="5" borderId="27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wrapText="1"/>
    </xf>
    <xf numFmtId="0" fontId="28" fillId="6" borderId="6" xfId="0" applyFont="1" applyFill="1" applyBorder="1" applyAlignment="1">
      <alignment horizontal="center" vertical="center"/>
    </xf>
    <xf numFmtId="168" fontId="15" fillId="4" borderId="27" xfId="3" applyNumberFormat="1" applyFont="1" applyFill="1" applyBorder="1" applyAlignment="1" applyProtection="1">
      <alignment horizontal="center" vertical="center"/>
      <protection locked="0"/>
    </xf>
    <xf numFmtId="1" fontId="15" fillId="4" borderId="27" xfId="2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 wrapText="1"/>
    </xf>
    <xf numFmtId="0" fontId="15" fillId="4" borderId="27" xfId="2" applyFont="1" applyFill="1" applyBorder="1" applyAlignment="1">
      <alignment horizontal="center" vertical="center"/>
    </xf>
    <xf numFmtId="167" fontId="15" fillId="4" borderId="27" xfId="3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vertical="center" wrapText="1"/>
    </xf>
    <xf numFmtId="167" fontId="15" fillId="4" borderId="21" xfId="3" applyNumberFormat="1" applyFont="1" applyFill="1" applyBorder="1" applyAlignment="1">
      <alignment horizontal="center" vertical="center"/>
    </xf>
    <xf numFmtId="1" fontId="28" fillId="4" borderId="27" xfId="2" applyNumberFormat="1" applyFont="1" applyFill="1" applyBorder="1" applyAlignment="1">
      <alignment horizontal="center" vertical="center"/>
    </xf>
    <xf numFmtId="1" fontId="29" fillId="0" borderId="27" xfId="2" applyNumberFormat="1" applyFont="1" applyBorder="1" applyAlignment="1">
      <alignment horizontal="center" vertical="center"/>
    </xf>
    <xf numFmtId="1" fontId="24" fillId="0" borderId="27" xfId="2" applyNumberFormat="1" applyFont="1" applyBorder="1" applyAlignment="1">
      <alignment horizontal="center" vertical="center"/>
    </xf>
    <xf numFmtId="1" fontId="29" fillId="4" borderId="27" xfId="2" applyNumberFormat="1" applyFont="1" applyFill="1" applyBorder="1" applyAlignment="1">
      <alignment horizontal="center" vertical="center"/>
    </xf>
    <xf numFmtId="1" fontId="24" fillId="4" borderId="27" xfId="2" applyNumberFormat="1" applyFont="1" applyFill="1" applyBorder="1" applyAlignment="1">
      <alignment horizontal="center" vertical="center"/>
    </xf>
    <xf numFmtId="0" fontId="23" fillId="4" borderId="15" xfId="0" applyFont="1" applyFill="1" applyBorder="1"/>
    <xf numFmtId="0" fontId="28" fillId="6" borderId="14" xfId="0" applyFont="1" applyFill="1" applyBorder="1" applyAlignment="1">
      <alignment horizontal="center" vertical="center"/>
    </xf>
    <xf numFmtId="0" fontId="15" fillId="4" borderId="15" xfId="3" applyFont="1" applyFill="1" applyBorder="1" applyAlignment="1" applyProtection="1">
      <alignment horizontal="center" vertical="center"/>
      <protection locked="0" hidden="1"/>
    </xf>
    <xf numFmtId="165" fontId="27" fillId="5" borderId="27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1" fontId="3" fillId="0" borderId="27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5" fontId="12" fillId="0" borderId="27" xfId="0" applyNumberFormat="1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0" fontId="23" fillId="4" borderId="27" xfId="0" applyFont="1" applyFill="1" applyBorder="1" applyAlignment="1">
      <alignment wrapText="1"/>
    </xf>
    <xf numFmtId="0" fontId="0" fillId="4" borderId="0" xfId="0" applyFill="1"/>
    <xf numFmtId="0" fontId="15" fillId="0" borderId="27" xfId="2" applyFont="1" applyBorder="1" applyAlignment="1">
      <alignment horizontal="center" vertical="center"/>
    </xf>
    <xf numFmtId="0" fontId="3" fillId="0" borderId="27" xfId="0" applyFont="1" applyBorder="1"/>
    <xf numFmtId="0" fontId="3" fillId="0" borderId="27" xfId="0" applyFont="1" applyBorder="1" applyAlignment="1">
      <alignment wrapText="1"/>
    </xf>
    <xf numFmtId="1" fontId="22" fillId="5" borderId="0" xfId="0" applyNumberFormat="1" applyFont="1" applyFill="1" applyAlignment="1">
      <alignment horizontal="center" vertical="center" wrapText="1"/>
    </xf>
    <xf numFmtId="165" fontId="22" fillId="5" borderId="0" xfId="0" applyNumberFormat="1" applyFont="1" applyFill="1" applyAlignment="1">
      <alignment horizontal="center" vertical="center" wrapText="1"/>
    </xf>
    <xf numFmtId="169" fontId="15" fillId="4" borderId="0" xfId="3" applyNumberFormat="1" applyFont="1" applyFill="1" applyAlignment="1" applyProtection="1">
      <alignment horizontal="center" vertical="center"/>
      <protection locked="0"/>
    </xf>
    <xf numFmtId="0" fontId="28" fillId="6" borderId="0" xfId="0" applyFont="1" applyFill="1" applyAlignment="1">
      <alignment horizontal="center" vertical="center"/>
    </xf>
    <xf numFmtId="0" fontId="28" fillId="4" borderId="21" xfId="2" applyFont="1" applyFill="1" applyBorder="1" applyAlignment="1">
      <alignment horizontal="center" vertical="center"/>
    </xf>
    <xf numFmtId="0" fontId="3" fillId="0" borderId="28" xfId="0" applyFont="1" applyBorder="1"/>
    <xf numFmtId="0" fontId="7" fillId="4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23" fillId="4" borderId="0" xfId="0" applyFont="1" applyFill="1" applyAlignment="1">
      <alignment vertical="center" wrapText="1"/>
    </xf>
    <xf numFmtId="49" fontId="12" fillId="3" borderId="18" xfId="0" applyNumberFormat="1" applyFont="1" applyFill="1" applyBorder="1" applyAlignment="1">
      <alignment horizontal="left" vertical="center" wrapText="1"/>
    </xf>
    <xf numFmtId="1" fontId="12" fillId="3" borderId="0" xfId="0" applyNumberFormat="1" applyFont="1" applyFill="1" applyAlignment="1">
      <alignment vertical="center"/>
    </xf>
    <xf numFmtId="49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165" fontId="12" fillId="3" borderId="26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1" fontId="12" fillId="3" borderId="0" xfId="0" applyNumberFormat="1" applyFont="1" applyFill="1" applyAlignment="1">
      <alignment horizontal="left" vertical="center"/>
    </xf>
    <xf numFmtId="49" fontId="12" fillId="3" borderId="0" xfId="0" applyNumberFormat="1" applyFont="1" applyFill="1" applyAlignment="1">
      <alignment horizontal="center" vertical="center" wrapText="1"/>
    </xf>
    <xf numFmtId="49" fontId="30" fillId="7" borderId="18" xfId="0" applyNumberFormat="1" applyFont="1" applyFill="1" applyBorder="1" applyAlignment="1">
      <alignment horizontal="left" vertical="center" wrapText="1"/>
    </xf>
    <xf numFmtId="1" fontId="31" fillId="7" borderId="0" xfId="0" applyNumberFormat="1" applyFont="1" applyFill="1" applyAlignment="1">
      <alignment horizontal="center" vertical="center" wrapText="1"/>
    </xf>
    <xf numFmtId="49" fontId="31" fillId="7" borderId="0" xfId="0" applyNumberFormat="1" applyFont="1" applyFill="1" applyAlignment="1">
      <alignment horizontal="center" vertical="center" wrapText="1"/>
    </xf>
    <xf numFmtId="164" fontId="31" fillId="7" borderId="0" xfId="0" applyNumberFormat="1" applyFont="1" applyFill="1" applyAlignment="1">
      <alignment horizontal="center" vertical="center" wrapText="1"/>
    </xf>
    <xf numFmtId="165" fontId="30" fillId="7" borderId="0" xfId="0" applyNumberFormat="1" applyFont="1" applyFill="1" applyAlignment="1">
      <alignment horizontal="center" vertical="center" wrapText="1"/>
    </xf>
    <xf numFmtId="165" fontId="31" fillId="7" borderId="26" xfId="0" applyNumberFormat="1" applyFont="1" applyFill="1" applyBorder="1" applyAlignment="1">
      <alignment horizontal="right" vertical="center" wrapText="1"/>
    </xf>
    <xf numFmtId="49" fontId="23" fillId="0" borderId="29" xfId="0" applyNumberFormat="1" applyFont="1" applyBorder="1" applyAlignment="1">
      <alignment horizontal="left" vertical="center" wrapText="1"/>
    </xf>
    <xf numFmtId="1" fontId="23" fillId="0" borderId="30" xfId="0" applyNumberFormat="1" applyFont="1" applyBorder="1" applyAlignment="1">
      <alignment horizontal="center" vertical="center" wrapText="1"/>
    </xf>
    <xf numFmtId="2" fontId="23" fillId="0" borderId="30" xfId="0" applyNumberFormat="1" applyFont="1" applyBorder="1" applyAlignment="1">
      <alignment horizontal="center" vertical="center" wrapText="1"/>
    </xf>
    <xf numFmtId="164" fontId="23" fillId="0" borderId="30" xfId="0" applyNumberFormat="1" applyFont="1" applyBorder="1" applyAlignment="1">
      <alignment horizontal="center" vertical="center" wrapText="1"/>
    </xf>
    <xf numFmtId="165" fontId="23" fillId="0" borderId="3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top" wrapText="1"/>
    </xf>
    <xf numFmtId="0" fontId="5" fillId="4" borderId="0" xfId="0" applyFont="1" applyFill="1" applyAlignment="1">
      <alignment vertical="center" wrapText="1"/>
    </xf>
    <xf numFmtId="49" fontId="32" fillId="7" borderId="18" xfId="0" applyNumberFormat="1" applyFont="1" applyFill="1" applyBorder="1" applyAlignment="1">
      <alignment horizontal="left" vertical="center" wrapText="1"/>
    </xf>
    <xf numFmtId="1" fontId="33" fillId="7" borderId="0" xfId="0" applyNumberFormat="1" applyFont="1" applyFill="1" applyAlignment="1">
      <alignment horizontal="left" vertical="center"/>
    </xf>
    <xf numFmtId="49" fontId="34" fillId="7" borderId="0" xfId="0" applyNumberFormat="1" applyFont="1" applyFill="1" applyAlignment="1">
      <alignment horizontal="center" vertical="center" wrapText="1"/>
    </xf>
    <xf numFmtId="164" fontId="33" fillId="7" borderId="0" xfId="0" applyNumberFormat="1" applyFont="1" applyFill="1" applyAlignment="1">
      <alignment horizontal="center" vertical="center" wrapText="1"/>
    </xf>
    <xf numFmtId="165" fontId="33" fillId="7" borderId="2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9" fontId="12" fillId="3" borderId="32" xfId="0" applyNumberFormat="1" applyFont="1" applyFill="1" applyBorder="1" applyAlignment="1">
      <alignment horizontal="left" vertical="center" wrapText="1"/>
    </xf>
    <xf numFmtId="1" fontId="12" fillId="3" borderId="33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" vertical="center" wrapText="1"/>
    </xf>
    <xf numFmtId="164" fontId="12" fillId="3" borderId="33" xfId="0" applyNumberFormat="1" applyFont="1" applyFill="1" applyBorder="1" applyAlignment="1">
      <alignment horizontal="center" vertical="center" wrapText="1"/>
    </xf>
    <xf numFmtId="165" fontId="12" fillId="3" borderId="33" xfId="0" applyNumberFormat="1" applyFont="1" applyFill="1" applyBorder="1" applyAlignment="1">
      <alignment horizontal="center" vertical="center" wrapText="1"/>
    </xf>
    <xf numFmtId="165" fontId="12" fillId="3" borderId="34" xfId="0" applyNumberFormat="1" applyFont="1" applyFill="1" applyBorder="1" applyAlignment="1">
      <alignment horizontal="right" vertical="center" wrapText="1"/>
    </xf>
    <xf numFmtId="49" fontId="35" fillId="0" borderId="35" xfId="0" applyNumberFormat="1" applyFont="1" applyBorder="1" applyAlignment="1">
      <alignment horizontal="left" vertical="center" wrapText="1"/>
    </xf>
    <xf numFmtId="1" fontId="23" fillId="0" borderId="36" xfId="0" applyNumberFormat="1" applyFont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 vertical="center" wrapText="1"/>
    </xf>
    <xf numFmtId="164" fontId="23" fillId="0" borderId="36" xfId="0" applyNumberFormat="1" applyFont="1" applyBorder="1" applyAlignment="1">
      <alignment horizontal="center" vertical="center" wrapText="1"/>
    </xf>
    <xf numFmtId="165" fontId="36" fillId="0" borderId="36" xfId="0" applyNumberFormat="1" applyFont="1" applyBorder="1" applyAlignment="1">
      <alignment horizontal="center" vertical="center" wrapText="1"/>
    </xf>
    <xf numFmtId="165" fontId="23" fillId="0" borderId="37" xfId="0" applyNumberFormat="1" applyFont="1" applyBorder="1" applyAlignment="1">
      <alignment horizontal="right" vertical="center" wrapText="1"/>
    </xf>
    <xf numFmtId="49" fontId="35" fillId="0" borderId="0" xfId="0" applyNumberFormat="1" applyFont="1" applyAlignment="1">
      <alignment horizontal="left" vertical="center" wrapText="1"/>
    </xf>
    <xf numFmtId="1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165" fontId="36" fillId="0" borderId="0" xfId="0" applyNumberFormat="1" applyFont="1" applyAlignment="1">
      <alignment horizontal="center" vertical="center" wrapText="1"/>
    </xf>
    <xf numFmtId="165" fontId="23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36" fillId="0" borderId="0" xfId="0" applyNumberFormat="1" applyFont="1" applyAlignment="1">
      <alignment horizontal="left" vertical="center" wrapText="1"/>
    </xf>
    <xf numFmtId="0" fontId="38" fillId="0" borderId="38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9" fillId="0" borderId="38" xfId="0" applyFont="1" applyBorder="1" applyAlignment="1">
      <alignment horizontal="left"/>
    </xf>
    <xf numFmtId="0" fontId="23" fillId="0" borderId="18" xfId="0" applyFont="1" applyBorder="1" applyAlignment="1">
      <alignment horizontal="center" vertical="center"/>
    </xf>
    <xf numFmtId="9" fontId="0" fillId="0" borderId="0" xfId="5" applyFont="1"/>
    <xf numFmtId="0" fontId="28" fillId="4" borderId="0" xfId="2" applyFont="1" applyFill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2" fontId="25" fillId="4" borderId="0" xfId="3" applyNumberFormat="1" applyFont="1" applyFill="1" applyAlignment="1">
      <alignment horizontal="center" vertical="center"/>
    </xf>
    <xf numFmtId="0" fontId="15" fillId="4" borderId="0" xfId="3" applyFont="1" applyFill="1" applyAlignment="1" applyProtection="1">
      <alignment horizontal="center" vertical="center"/>
      <protection locked="0" hidden="1"/>
    </xf>
    <xf numFmtId="0" fontId="28" fillId="4" borderId="27" xfId="6" applyNumberFormat="1" applyFont="1" applyFill="1" applyBorder="1" applyAlignment="1">
      <alignment horizontal="center" vertical="center"/>
    </xf>
    <xf numFmtId="2" fontId="40" fillId="4" borderId="27" xfId="6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2" fillId="0" borderId="0" xfId="4" applyFont="1" applyAlignment="1">
      <alignment horizontal="left"/>
    </xf>
    <xf numFmtId="0" fontId="18" fillId="0" borderId="7" xfId="4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4" fillId="4" borderId="17" xfId="3" applyFont="1" applyFill="1" applyBorder="1" applyAlignment="1">
      <alignment horizontal="left" vertical="center" wrapText="1"/>
    </xf>
    <xf numFmtId="0" fontId="9" fillId="0" borderId="7" xfId="4" applyFont="1" applyBorder="1" applyAlignment="1">
      <alignment horizontal="left"/>
    </xf>
    <xf numFmtId="0" fontId="9" fillId="0" borderId="26" xfId="4" applyFont="1" applyBorder="1" applyAlignment="1">
      <alignment horizontal="left"/>
    </xf>
    <xf numFmtId="165" fontId="41" fillId="5" borderId="27" xfId="0" applyNumberFormat="1" applyFont="1" applyFill="1" applyBorder="1" applyAlignment="1">
      <alignment horizontal="center" vertical="center" wrapText="1"/>
    </xf>
    <xf numFmtId="0" fontId="42" fillId="8" borderId="27" xfId="0" applyFont="1" applyFill="1" applyBorder="1" applyAlignment="1">
      <alignment horizontal="left" vertical="center" wrapText="1"/>
    </xf>
    <xf numFmtId="0" fontId="42" fillId="8" borderId="4" xfId="0" applyFont="1" applyFill="1" applyBorder="1" applyAlignment="1">
      <alignment horizontal="center" vertical="center" wrapText="1"/>
    </xf>
    <xf numFmtId="2" fontId="45" fillId="4" borderId="27" xfId="3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4" borderId="27" xfId="0" applyFont="1" applyFill="1" applyBorder="1" applyAlignment="1">
      <alignment horizontal="left" vertical="center" wrapText="1"/>
    </xf>
    <xf numFmtId="167" fontId="45" fillId="4" borderId="27" xfId="3" applyNumberFormat="1" applyFont="1" applyFill="1" applyBorder="1" applyAlignment="1">
      <alignment horizontal="center" vertical="center"/>
    </xf>
    <xf numFmtId="0" fontId="44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center"/>
    </xf>
    <xf numFmtId="0" fontId="3" fillId="4" borderId="2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8" fillId="6" borderId="6" xfId="0" applyFont="1" applyFill="1" applyBorder="1" applyAlignment="1">
      <alignment vertical="center"/>
    </xf>
    <xf numFmtId="1" fontId="15" fillId="0" borderId="27" xfId="2" applyNumberFormat="1" applyFont="1" applyBorder="1" applyAlignment="1">
      <alignment vertical="center"/>
    </xf>
    <xf numFmtId="0" fontId="28" fillId="4" borderId="27" xfId="2" applyFont="1" applyFill="1" applyBorder="1" applyAlignment="1">
      <alignment vertical="center"/>
    </xf>
    <xf numFmtId="2" fontId="25" fillId="4" borderId="27" xfId="3" applyNumberFormat="1" applyFont="1" applyFill="1" applyBorder="1" applyAlignment="1">
      <alignment vertical="center"/>
    </xf>
    <xf numFmtId="0" fontId="15" fillId="4" borderId="27" xfId="3" applyFont="1" applyFill="1" applyBorder="1" applyAlignment="1" applyProtection="1">
      <alignment vertical="center"/>
      <protection locked="0" hidden="1"/>
    </xf>
    <xf numFmtId="0" fontId="42" fillId="8" borderId="27" xfId="0" applyFont="1" applyFill="1" applyBorder="1" applyAlignment="1">
      <alignment horizontal="left" wrapText="1"/>
    </xf>
    <xf numFmtId="0" fontId="42" fillId="8" borderId="4" xfId="0" applyFont="1" applyFill="1" applyBorder="1" applyAlignment="1">
      <alignment horizontal="center" wrapText="1"/>
    </xf>
    <xf numFmtId="0" fontId="43" fillId="0" borderId="27" xfId="0" applyFont="1" applyBorder="1" applyAlignment="1">
      <alignment horizontal="center"/>
    </xf>
    <xf numFmtId="2" fontId="45" fillId="4" borderId="27" xfId="3" applyNumberFormat="1" applyFont="1" applyFill="1" applyBorder="1" applyAlignment="1">
      <alignment horizontal="center"/>
    </xf>
    <xf numFmtId="0" fontId="15" fillId="4" borderId="27" xfId="3" applyFont="1" applyFill="1" applyBorder="1" applyAlignment="1" applyProtection="1">
      <alignment horizontal="center"/>
      <protection locked="0" hidden="1"/>
    </xf>
    <xf numFmtId="0" fontId="42" fillId="9" borderId="27" xfId="0" applyFont="1" applyFill="1" applyBorder="1" applyAlignment="1">
      <alignment horizontal="left" wrapText="1"/>
    </xf>
    <xf numFmtId="0" fontId="42" fillId="9" borderId="4" xfId="0" applyFont="1" applyFill="1" applyBorder="1" applyAlignment="1">
      <alignment horizontal="center" wrapText="1"/>
    </xf>
    <xf numFmtId="0" fontId="43" fillId="10" borderId="27" xfId="0" applyFont="1" applyFill="1" applyBorder="1" applyAlignment="1">
      <alignment horizontal="center"/>
    </xf>
    <xf numFmtId="0" fontId="44" fillId="10" borderId="27" xfId="0" applyFont="1" applyFill="1" applyBorder="1" applyAlignment="1">
      <alignment horizontal="center"/>
    </xf>
    <xf numFmtId="169" fontId="15" fillId="4" borderId="27" xfId="3" applyNumberFormat="1" applyFont="1" applyFill="1" applyBorder="1" applyAlignment="1" applyProtection="1">
      <alignment horizontal="center"/>
      <protection hidden="1"/>
    </xf>
    <xf numFmtId="169" fontId="23" fillId="4" borderId="27" xfId="3" applyNumberFormat="1" applyFont="1" applyFill="1" applyBorder="1" applyAlignment="1" applyProtection="1">
      <alignment horizontal="center"/>
      <protection hidden="1"/>
    </xf>
    <xf numFmtId="169" fontId="44" fillId="4" borderId="27" xfId="3" applyNumberFormat="1" applyFont="1" applyFill="1" applyBorder="1" applyAlignment="1" applyProtection="1">
      <alignment horizontal="center"/>
      <protection hidden="1"/>
    </xf>
    <xf numFmtId="0" fontId="43" fillId="0" borderId="27" xfId="0" applyFont="1" applyBorder="1" applyAlignment="1">
      <alignment horizontal="left" wrapText="1"/>
    </xf>
    <xf numFmtId="0" fontId="44" fillId="4" borderId="27" xfId="2" applyFont="1" applyFill="1" applyBorder="1" applyAlignment="1">
      <alignment horizontal="center"/>
    </xf>
    <xf numFmtId="1" fontId="44" fillId="4" borderId="27" xfId="2" applyNumberFormat="1" applyFont="1" applyFill="1" applyBorder="1" applyAlignment="1">
      <alignment horizontal="center"/>
    </xf>
    <xf numFmtId="1" fontId="23" fillId="4" borderId="27" xfId="2" applyNumberFormat="1" applyFont="1" applyFill="1" applyBorder="1" applyAlignment="1">
      <alignment horizontal="center"/>
    </xf>
    <xf numFmtId="0" fontId="28" fillId="4" borderId="27" xfId="2" applyFont="1" applyFill="1" applyBorder="1" applyAlignment="1">
      <alignment horizontal="center"/>
    </xf>
    <xf numFmtId="0" fontId="43" fillId="0" borderId="27" xfId="0" applyFont="1" applyBorder="1" applyAlignment="1">
      <alignment horizontal="left"/>
    </xf>
    <xf numFmtId="1" fontId="43" fillId="0" borderId="27" xfId="2" applyNumberFormat="1" applyFont="1" applyBorder="1" applyAlignment="1">
      <alignment horizontal="center"/>
    </xf>
    <xf numFmtId="1" fontId="43" fillId="10" borderId="27" xfId="2" applyNumberFormat="1" applyFont="1" applyFill="1" applyBorder="1" applyAlignment="1">
      <alignment horizontal="center"/>
    </xf>
    <xf numFmtId="0" fontId="51" fillId="11" borderId="0" xfId="0" applyFont="1" applyFill="1" applyAlignment="1">
      <alignment horizontal="right"/>
    </xf>
    <xf numFmtId="0" fontId="13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0" xfId="4" applyFont="1" applyAlignment="1">
      <alignment horizontal="center"/>
    </xf>
    <xf numFmtId="49" fontId="37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49" fontId="9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 indent="6"/>
    </xf>
    <xf numFmtId="0" fontId="3" fillId="0" borderId="0" xfId="0" applyFont="1" applyAlignment="1">
      <alignment horizontal="left" vertical="center" wrapText="1" indent="10"/>
    </xf>
    <xf numFmtId="1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7" fillId="0" borderId="0" xfId="0" applyNumberFormat="1" applyFont="1" applyAlignment="1">
      <alignment horizontal="left" vertical="center" wrapText="1"/>
    </xf>
    <xf numFmtId="1" fontId="29" fillId="10" borderId="27" xfId="2" applyNumberFormat="1" applyFont="1" applyFill="1" applyBorder="1" applyAlignment="1">
      <alignment horizontal="center" vertical="center"/>
    </xf>
    <xf numFmtId="1" fontId="24" fillId="10" borderId="27" xfId="2" applyNumberFormat="1" applyFont="1" applyFill="1" applyBorder="1" applyAlignment="1">
      <alignment horizontal="center" vertical="center"/>
    </xf>
    <xf numFmtId="1" fontId="28" fillId="10" borderId="27" xfId="2" applyNumberFormat="1" applyFont="1" applyFill="1" applyBorder="1" applyAlignment="1">
      <alignment horizontal="center" vertical="center"/>
    </xf>
    <xf numFmtId="1" fontId="15" fillId="10" borderId="27" xfId="2" applyNumberFormat="1" applyFont="1" applyFill="1" applyBorder="1" applyAlignment="1">
      <alignment horizontal="center" vertical="center"/>
    </xf>
  </cellXfs>
  <cellStyles count="7">
    <cellStyle name="Гиперссылка" xfId="1" builtinId="8"/>
    <cellStyle name="Обычный" xfId="0" builtinId="0"/>
    <cellStyle name="Обычный 2 2" xfId="2" xr:uid="{00000000-0005-0000-0000-000002000000}"/>
    <cellStyle name="Обычный 4" xfId="3" xr:uid="{00000000-0005-0000-0000-000003000000}"/>
    <cellStyle name="Обычный 6" xfId="4" xr:uid="{00000000-0005-0000-0000-000004000000}"/>
    <cellStyle name="Процентный" xfId="5" builtinId="5"/>
    <cellStyle name="Финансовый" xfId="6" builtinId="3"/>
  </cellStyles>
  <dxfs count="46">
    <dxf>
      <fill>
        <patternFill patternType="solid">
          <fgColor theme="0" tint="-0.14996795556505021"/>
          <bgColor theme="0" tint="-0.14996795556505021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 val="0"/>
        <i val="0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 val="0"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4584699</xdr:colOff>
      <xdr:row>14</xdr:row>
      <xdr:rowOff>1</xdr:rowOff>
    </xdr:from>
    <xdr:to>
      <xdr:col>3</xdr:col>
      <xdr:colOff>392008</xdr:colOff>
      <xdr:row>21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245099" y="2781301"/>
          <a:ext cx="2220809" cy="1663699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2171701</xdr:colOff>
      <xdr:row>14</xdr:row>
      <xdr:rowOff>87</xdr:rowOff>
    </xdr:from>
    <xdr:to>
      <xdr:col>1</xdr:col>
      <xdr:colOff>4445000</xdr:colOff>
      <xdr:row>21</xdr:row>
      <xdr:rowOff>124424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832101" y="2781387"/>
          <a:ext cx="2273299" cy="1648337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</xdr:colOff>
      <xdr:row>14</xdr:row>
      <xdr:rowOff>1309</xdr:rowOff>
    </xdr:from>
    <xdr:to>
      <xdr:col>1</xdr:col>
      <xdr:colOff>2081923</xdr:colOff>
      <xdr:row>21</xdr:row>
      <xdr:rowOff>127000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673099" y="2782609"/>
          <a:ext cx="2069224" cy="1649691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520700</xdr:colOff>
      <xdr:row>14</xdr:row>
      <xdr:rowOff>25401</xdr:rowOff>
    </xdr:from>
    <xdr:to>
      <xdr:col>5</xdr:col>
      <xdr:colOff>921066</xdr:colOff>
      <xdr:row>21</xdr:row>
      <xdr:rowOff>165100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7543800" y="2806701"/>
          <a:ext cx="2287587" cy="1663699"/>
        </a:xfrm>
        <a:prstGeom prst="rect">
          <a:avLst/>
        </a:prstGeom>
      </xdr:spPr>
    </xdr:pic>
    <xdr:clientData/>
  </xdr:twoCellAnchor>
  <xdr:twoCellAnchor editAs="oneCell">
    <xdr:from>
      <xdr:col>1</xdr:col>
      <xdr:colOff>22678</xdr:colOff>
      <xdr:row>2</xdr:row>
      <xdr:rowOff>34018</xdr:rowOff>
    </xdr:from>
    <xdr:to>
      <xdr:col>1</xdr:col>
      <xdr:colOff>2634269</xdr:colOff>
      <xdr:row>5</xdr:row>
      <xdr:rowOff>14063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78E4504-CE5C-7646-A74C-356B7EB12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" y="442232"/>
          <a:ext cx="2611591" cy="660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25400</xdr:rowOff>
    </xdr:from>
    <xdr:to>
      <xdr:col>1</xdr:col>
      <xdr:colOff>2675091</xdr:colOff>
      <xdr:row>5</xdr:row>
      <xdr:rowOff>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D8B73DF-9F41-894A-B354-0282CCB6C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31800"/>
          <a:ext cx="2611591" cy="660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12698</xdr:rowOff>
    </xdr:from>
    <xdr:to>
      <xdr:col>1</xdr:col>
      <xdr:colOff>2687791</xdr:colOff>
      <xdr:row>4</xdr:row>
      <xdr:rowOff>215900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3E12108-B216-5A22-D3F4-DFC87DA4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419098"/>
          <a:ext cx="2611591" cy="660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ello@exitloft.ru" TargetMode="External"/><Relationship Id="rId1" Type="http://schemas.openxmlformats.org/officeDocument/2006/relationships/hyperlink" Target="https://delish-catering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hello@exitloft.ru" TargetMode="External"/><Relationship Id="rId1" Type="http://schemas.openxmlformats.org/officeDocument/2006/relationships/hyperlink" Target="https://delish-catering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hello@exitloft.ru" TargetMode="External"/><Relationship Id="rId1" Type="http://schemas.openxmlformats.org/officeDocument/2006/relationships/hyperlink" Target="https://delish-catering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2"/>
  <sheetViews>
    <sheetView tabSelected="1" topLeftCell="A105" zoomScale="112" workbookViewId="0">
      <selection activeCell="E115" sqref="E115"/>
    </sheetView>
  </sheetViews>
  <sheetFormatPr baseColWidth="10" defaultColWidth="10.83203125" defaultRowHeight="14" outlineLevelCol="1"/>
  <cols>
    <col min="1" max="1" width="8.6640625" style="1" customWidth="1"/>
    <col min="2" max="2" width="69.83203125" style="1" customWidth="1"/>
    <col min="3" max="3" width="14.33203125" style="1" customWidth="1"/>
    <col min="4" max="4" width="13.1640625" style="1" customWidth="1"/>
    <col min="5" max="5" width="11" style="1" customWidth="1"/>
    <col min="6" max="6" width="13.5" style="1" customWidth="1"/>
    <col min="7" max="7" width="14.5" style="1" customWidth="1" outlineLevel="1"/>
    <col min="8" max="8" width="10.83203125" style="1" customWidth="1" outlineLevel="1" collapsed="1"/>
    <col min="9" max="16384" width="10.83203125" style="1"/>
  </cols>
  <sheetData>
    <row r="2" spans="1:8" ht="18" customHeight="1">
      <c r="B2" s="2"/>
      <c r="C2" s="2"/>
      <c r="D2" s="3"/>
      <c r="E2" s="2"/>
      <c r="F2" s="2" t="s">
        <v>0</v>
      </c>
      <c r="G2" s="2"/>
    </row>
    <row r="3" spans="1:8" ht="18" customHeight="1">
      <c r="B3" s="3"/>
      <c r="C3" s="3"/>
      <c r="D3" s="3"/>
      <c r="E3" s="3"/>
      <c r="F3" s="3" t="s">
        <v>290</v>
      </c>
      <c r="G3" s="3"/>
    </row>
    <row r="4" spans="1:8" ht="18" customHeight="1">
      <c r="B4" s="4"/>
      <c r="C4" s="4"/>
      <c r="D4" s="4"/>
      <c r="E4" s="4"/>
      <c r="F4" s="4" t="s">
        <v>292</v>
      </c>
      <c r="G4" s="4"/>
    </row>
    <row r="5" spans="1:8" ht="18" customHeight="1">
      <c r="B5" s="4"/>
      <c r="C5" s="4"/>
      <c r="D5" s="235" t="s">
        <v>291</v>
      </c>
      <c r="E5" s="235"/>
      <c r="F5" s="235"/>
      <c r="G5" s="4"/>
    </row>
    <row r="6" spans="1:8" ht="18" customHeight="1">
      <c r="B6" s="3"/>
      <c r="C6" s="3"/>
      <c r="D6" s="3"/>
      <c r="E6" s="3"/>
      <c r="F6" s="3" t="s">
        <v>1</v>
      </c>
      <c r="G6" s="3"/>
    </row>
    <row r="7" spans="1:8" ht="7" customHeight="1">
      <c r="B7" s="5"/>
      <c r="C7" s="6"/>
      <c r="D7" s="7"/>
      <c r="E7" s="8"/>
      <c r="F7" s="9"/>
      <c r="G7" s="9"/>
    </row>
    <row r="8" spans="1:8" ht="34.5" customHeight="1">
      <c r="B8" s="242" t="s">
        <v>2</v>
      </c>
      <c r="C8" s="242"/>
      <c r="D8" s="242"/>
      <c r="E8" s="242"/>
      <c r="F8" s="242"/>
      <c r="G8" s="10"/>
    </row>
    <row r="9" spans="1:8" ht="17" customHeight="1">
      <c r="B9" s="11" t="s">
        <v>3</v>
      </c>
      <c r="C9" s="12" t="s">
        <v>4</v>
      </c>
      <c r="D9" s="243" t="s">
        <v>5</v>
      </c>
      <c r="E9" s="243"/>
      <c r="F9" s="12">
        <v>10</v>
      </c>
      <c r="G9" s="13"/>
    </row>
    <row r="10" spans="1:8" ht="17" customHeight="1">
      <c r="B10" s="11" t="s">
        <v>6</v>
      </c>
      <c r="C10" s="12" t="s">
        <v>7</v>
      </c>
      <c r="D10" s="244" t="s">
        <v>8</v>
      </c>
      <c r="E10" s="244"/>
      <c r="F10" s="14" t="s">
        <v>9</v>
      </c>
      <c r="G10" s="15"/>
    </row>
    <row r="11" spans="1:8" ht="17" customHeight="1">
      <c r="B11" s="11" t="s">
        <v>10</v>
      </c>
      <c r="C11" s="245" t="s">
        <v>11</v>
      </c>
      <c r="D11" s="245"/>
      <c r="E11" s="246"/>
      <c r="F11" s="246"/>
      <c r="G11" s="247"/>
    </row>
    <row r="12" spans="1:8" ht="6" customHeight="1">
      <c r="B12" s="5"/>
      <c r="C12" s="6"/>
      <c r="D12" s="7"/>
      <c r="E12" s="8"/>
      <c r="F12" s="9"/>
      <c r="G12" s="9"/>
    </row>
    <row r="13" spans="1:8" ht="17" customHeight="1">
      <c r="B13" s="11" t="s">
        <v>12</v>
      </c>
      <c r="C13" s="16"/>
      <c r="D13" s="11"/>
      <c r="E13" s="17"/>
      <c r="F13" s="13"/>
      <c r="G13" s="13"/>
    </row>
    <row r="14" spans="1:8" ht="6" customHeight="1">
      <c r="B14" s="5"/>
      <c r="C14" s="6"/>
      <c r="D14" s="7"/>
      <c r="E14" s="8"/>
      <c r="F14" s="9"/>
      <c r="G14" s="9"/>
    </row>
    <row r="15" spans="1:8" ht="18" customHeight="1">
      <c r="A15" s="18"/>
      <c r="B15" s="19"/>
      <c r="C15" s="20"/>
      <c r="D15" s="19"/>
      <c r="E15" s="21"/>
      <c r="F15" s="22"/>
      <c r="G15" s="22"/>
      <c r="H15" s="23"/>
    </row>
    <row r="16" spans="1:8" ht="17" customHeight="1">
      <c r="A16" s="24"/>
      <c r="B16" s="19"/>
      <c r="C16" s="20"/>
      <c r="D16" s="19"/>
      <c r="E16" s="25"/>
      <c r="F16" s="22"/>
      <c r="G16" s="22"/>
    </row>
    <row r="17" spans="1:8" ht="17" customHeight="1">
      <c r="A17" s="18"/>
      <c r="B17" s="19"/>
      <c r="C17" s="20"/>
      <c r="D17" s="19"/>
      <c r="E17" s="25"/>
      <c r="F17" s="22"/>
      <c r="G17" s="22"/>
      <c r="H17" s="26"/>
    </row>
    <row r="18" spans="1:8" ht="17" customHeight="1">
      <c r="A18" s="24"/>
      <c r="B18" s="19"/>
      <c r="C18" s="20"/>
      <c r="D18" s="19"/>
      <c r="E18" s="25"/>
      <c r="F18" s="22"/>
      <c r="G18" s="22"/>
      <c r="H18" s="26"/>
    </row>
    <row r="19" spans="1:8" ht="17" customHeight="1">
      <c r="A19" s="18"/>
      <c r="B19" s="19"/>
      <c r="C19" s="20"/>
      <c r="D19" s="19"/>
      <c r="E19" s="25"/>
      <c r="F19" s="22"/>
      <c r="G19" s="22"/>
    </row>
    <row r="20" spans="1:8" ht="17" customHeight="1">
      <c r="A20" s="27"/>
      <c r="B20" s="19"/>
      <c r="C20" s="20"/>
      <c r="D20" s="19"/>
      <c r="E20" s="25"/>
      <c r="F20" s="22"/>
      <c r="G20" s="22"/>
      <c r="H20" s="28"/>
    </row>
    <row r="21" spans="1:8" ht="17" customHeight="1">
      <c r="A21" s="24"/>
      <c r="B21" s="19"/>
      <c r="C21" s="20"/>
      <c r="D21" s="19"/>
      <c r="E21" s="25"/>
      <c r="F21" s="18"/>
      <c r="G21" s="22"/>
      <c r="H21" s="26"/>
    </row>
    <row r="22" spans="1:8" ht="17" customHeight="1">
      <c r="A22" s="18"/>
      <c r="B22" s="19"/>
      <c r="C22" s="20"/>
      <c r="D22" s="19"/>
      <c r="E22" s="25"/>
      <c r="F22" s="22"/>
      <c r="G22" s="22"/>
      <c r="H22" s="26"/>
    </row>
    <row r="23" spans="1:8" ht="11" customHeight="1">
      <c r="A23" s="24"/>
      <c r="B23" s="19"/>
      <c r="C23" s="20"/>
      <c r="D23" s="19"/>
      <c r="E23" s="29"/>
      <c r="F23" s="22"/>
      <c r="G23" s="22"/>
    </row>
    <row r="24" spans="1:8" ht="50" customHeight="1">
      <c r="B24" s="236" t="s">
        <v>13</v>
      </c>
      <c r="C24" s="237"/>
      <c r="D24" s="237"/>
      <c r="E24" s="237"/>
      <c r="F24" s="237"/>
      <c r="G24" s="238"/>
    </row>
    <row r="25" spans="1:8" ht="6" customHeight="1">
      <c r="B25" s="30"/>
      <c r="C25" s="31"/>
      <c r="D25" s="32"/>
      <c r="E25" s="32"/>
      <c r="F25" s="32"/>
      <c r="G25" s="32"/>
    </row>
    <row r="26" spans="1:8" ht="20" hidden="1">
      <c r="B26" s="239" t="s">
        <v>14</v>
      </c>
      <c r="C26" s="239"/>
      <c r="D26" s="239"/>
      <c r="E26" s="239"/>
      <c r="F26" s="239"/>
      <c r="G26" s="239"/>
    </row>
    <row r="27" spans="1:8" ht="6" hidden="1" customHeight="1">
      <c r="B27" s="33"/>
      <c r="C27" s="33"/>
      <c r="D27" s="33"/>
      <c r="E27" s="33"/>
      <c r="F27" s="34"/>
      <c r="G27" s="35"/>
    </row>
    <row r="28" spans="1:8" ht="28" hidden="1">
      <c r="B28" s="36" t="s">
        <v>15</v>
      </c>
      <c r="C28" s="37" t="s">
        <v>16</v>
      </c>
      <c r="D28" s="38"/>
      <c r="E28" s="39" t="s">
        <v>17</v>
      </c>
      <c r="F28" s="39" t="s">
        <v>18</v>
      </c>
      <c r="G28" s="40" t="s">
        <v>19</v>
      </c>
    </row>
    <row r="29" spans="1:8" hidden="1">
      <c r="B29" s="41" t="s">
        <v>20</v>
      </c>
      <c r="C29" s="42">
        <v>1</v>
      </c>
      <c r="D29" s="43"/>
      <c r="E29" s="44">
        <f>SUM(C34:C250)</f>
        <v>37638</v>
      </c>
      <c r="F29" s="45">
        <f>SUM(D34:D250)</f>
        <v>157770</v>
      </c>
      <c r="G29" s="46" t="e">
        <f>SUM(G34:G1241)</f>
        <v>#VALUE!</v>
      </c>
    </row>
    <row r="30" spans="1:8" hidden="1">
      <c r="B30" s="47"/>
      <c r="C30" s="48"/>
      <c r="D30" s="49"/>
      <c r="E30" s="50"/>
      <c r="F30" s="51"/>
      <c r="G30" s="52"/>
    </row>
    <row r="31" spans="1:8" ht="16" hidden="1">
      <c r="B31" s="53" t="s">
        <v>21</v>
      </c>
      <c r="C31" s="54">
        <f>SUM(F34:F250)</f>
        <v>0</v>
      </c>
      <c r="D31" s="55"/>
      <c r="E31" s="56"/>
      <c r="F31" s="56">
        <f>SUM(F29:F29,F30:F30)</f>
        <v>157770</v>
      </c>
      <c r="G31" s="57" t="e">
        <f>SUM(G29:G29,G30:G30)</f>
        <v>#VALUE!</v>
      </c>
    </row>
    <row r="32" spans="1:8" ht="16" hidden="1">
      <c r="B32" s="58"/>
      <c r="C32" s="59"/>
      <c r="D32" s="60"/>
      <c r="E32" s="60"/>
      <c r="F32" s="60"/>
      <c r="G32" s="61"/>
    </row>
    <row r="33" spans="2:7" ht="30" customHeight="1">
      <c r="B33" s="62" t="s">
        <v>22</v>
      </c>
      <c r="C33" s="63" t="s">
        <v>19</v>
      </c>
      <c r="D33" s="64" t="s">
        <v>23</v>
      </c>
      <c r="E33" s="63" t="s">
        <v>24</v>
      </c>
      <c r="F33" s="64" t="s">
        <v>25</v>
      </c>
      <c r="G33" s="65" t="s">
        <v>26</v>
      </c>
    </row>
    <row r="34" spans="2:7" ht="26" customHeight="1">
      <c r="B34" s="66" t="s">
        <v>27</v>
      </c>
      <c r="C34" s="67">
        <v>30</v>
      </c>
      <c r="D34" s="68">
        <v>160</v>
      </c>
      <c r="E34" s="69">
        <v>0</v>
      </c>
      <c r="F34" s="70">
        <f t="shared" ref="F34:F97" si="0">E34*D34</f>
        <v>0</v>
      </c>
      <c r="G34" s="71">
        <f t="shared" ref="G34:G97" si="1">C34*E34/$F$9</f>
        <v>0</v>
      </c>
    </row>
    <row r="35" spans="2:7" ht="26" customHeight="1">
      <c r="B35" s="66" t="s">
        <v>28</v>
      </c>
      <c r="C35" s="67">
        <v>20</v>
      </c>
      <c r="D35" s="68">
        <v>150</v>
      </c>
      <c r="E35" s="69">
        <v>0</v>
      </c>
      <c r="F35" s="70">
        <f t="shared" si="0"/>
        <v>0</v>
      </c>
      <c r="G35" s="71">
        <f t="shared" si="1"/>
        <v>0</v>
      </c>
    </row>
    <row r="36" spans="2:7" ht="26" customHeight="1">
      <c r="B36" s="66" t="s">
        <v>29</v>
      </c>
      <c r="C36" s="67">
        <v>30</v>
      </c>
      <c r="D36" s="68">
        <v>160</v>
      </c>
      <c r="E36" s="69">
        <v>0</v>
      </c>
      <c r="F36" s="70">
        <f t="shared" si="0"/>
        <v>0</v>
      </c>
      <c r="G36" s="71">
        <f t="shared" si="1"/>
        <v>0</v>
      </c>
    </row>
    <row r="37" spans="2:7" ht="26" customHeight="1">
      <c r="B37" s="66" t="s">
        <v>30</v>
      </c>
      <c r="C37" s="67">
        <v>20</v>
      </c>
      <c r="D37" s="68">
        <v>190</v>
      </c>
      <c r="E37" s="69">
        <v>0</v>
      </c>
      <c r="F37" s="70">
        <f t="shared" si="0"/>
        <v>0</v>
      </c>
      <c r="G37" s="71">
        <f t="shared" si="1"/>
        <v>0</v>
      </c>
    </row>
    <row r="38" spans="2:7" ht="26" customHeight="1">
      <c r="B38" s="66" t="s">
        <v>31</v>
      </c>
      <c r="C38" s="67">
        <v>20</v>
      </c>
      <c r="D38" s="68">
        <v>140</v>
      </c>
      <c r="E38" s="69">
        <v>0</v>
      </c>
      <c r="F38" s="70">
        <f t="shared" si="0"/>
        <v>0</v>
      </c>
      <c r="G38" s="71">
        <f t="shared" si="1"/>
        <v>0</v>
      </c>
    </row>
    <row r="39" spans="2:7" ht="26" customHeight="1">
      <c r="B39" s="66" t="s">
        <v>32</v>
      </c>
      <c r="C39" s="67">
        <v>20</v>
      </c>
      <c r="D39" s="68">
        <v>140</v>
      </c>
      <c r="E39" s="69">
        <v>0</v>
      </c>
      <c r="F39" s="70">
        <f t="shared" si="0"/>
        <v>0</v>
      </c>
      <c r="G39" s="71">
        <f t="shared" si="1"/>
        <v>0</v>
      </c>
    </row>
    <row r="40" spans="2:7" ht="26" customHeight="1">
      <c r="B40" s="66" t="s">
        <v>33</v>
      </c>
      <c r="C40" s="67">
        <v>20</v>
      </c>
      <c r="D40" s="68">
        <v>170</v>
      </c>
      <c r="E40" s="69">
        <v>0</v>
      </c>
      <c r="F40" s="70">
        <f t="shared" si="0"/>
        <v>0</v>
      </c>
      <c r="G40" s="71">
        <f t="shared" si="1"/>
        <v>0</v>
      </c>
    </row>
    <row r="41" spans="2:7" ht="26" customHeight="1">
      <c r="B41" s="66" t="s">
        <v>34</v>
      </c>
      <c r="C41" s="67">
        <v>40</v>
      </c>
      <c r="D41" s="68">
        <v>250</v>
      </c>
      <c r="E41" s="69">
        <v>0</v>
      </c>
      <c r="F41" s="70">
        <f t="shared" si="0"/>
        <v>0</v>
      </c>
      <c r="G41" s="71">
        <f t="shared" si="1"/>
        <v>0</v>
      </c>
    </row>
    <row r="42" spans="2:7" ht="26" customHeight="1">
      <c r="B42" s="66" t="s">
        <v>35</v>
      </c>
      <c r="C42" s="67">
        <v>30</v>
      </c>
      <c r="D42" s="68">
        <v>150</v>
      </c>
      <c r="E42" s="69">
        <v>0</v>
      </c>
      <c r="F42" s="70">
        <f t="shared" si="0"/>
        <v>0</v>
      </c>
      <c r="G42" s="71">
        <f t="shared" si="1"/>
        <v>0</v>
      </c>
    </row>
    <row r="43" spans="2:7" ht="26" customHeight="1">
      <c r="B43" s="66" t="s">
        <v>36</v>
      </c>
      <c r="C43" s="67">
        <v>25</v>
      </c>
      <c r="D43" s="68">
        <v>170</v>
      </c>
      <c r="E43" s="69">
        <v>0</v>
      </c>
      <c r="F43" s="70">
        <f t="shared" si="0"/>
        <v>0</v>
      </c>
      <c r="G43" s="71">
        <f t="shared" si="1"/>
        <v>0</v>
      </c>
    </row>
    <row r="44" spans="2:7" ht="26" customHeight="1">
      <c r="B44" s="66" t="s">
        <v>37</v>
      </c>
      <c r="C44" s="67">
        <v>25</v>
      </c>
      <c r="D44" s="68">
        <v>165</v>
      </c>
      <c r="E44" s="69">
        <v>0</v>
      </c>
      <c r="F44" s="70">
        <f t="shared" si="0"/>
        <v>0</v>
      </c>
      <c r="G44" s="71">
        <f t="shared" si="1"/>
        <v>0</v>
      </c>
    </row>
    <row r="45" spans="2:7" ht="26" customHeight="1">
      <c r="B45" s="66" t="s">
        <v>38</v>
      </c>
      <c r="C45" s="67">
        <v>20</v>
      </c>
      <c r="D45" s="68">
        <v>240</v>
      </c>
      <c r="E45" s="69">
        <v>0</v>
      </c>
      <c r="F45" s="70">
        <f t="shared" si="0"/>
        <v>0</v>
      </c>
      <c r="G45" s="71">
        <f t="shared" si="1"/>
        <v>0</v>
      </c>
    </row>
    <row r="46" spans="2:7" ht="26" customHeight="1">
      <c r="B46" s="66" t="s">
        <v>39</v>
      </c>
      <c r="C46" s="67">
        <v>20</v>
      </c>
      <c r="D46" s="68">
        <v>155</v>
      </c>
      <c r="E46" s="69">
        <v>0</v>
      </c>
      <c r="F46" s="70">
        <f t="shared" si="0"/>
        <v>0</v>
      </c>
      <c r="G46" s="71">
        <f t="shared" si="1"/>
        <v>0</v>
      </c>
    </row>
    <row r="47" spans="2:7" ht="26" customHeight="1">
      <c r="B47" s="66" t="s">
        <v>40</v>
      </c>
      <c r="C47" s="67">
        <v>20</v>
      </c>
      <c r="D47" s="68">
        <v>170</v>
      </c>
      <c r="E47" s="69">
        <v>0</v>
      </c>
      <c r="F47" s="70">
        <f t="shared" si="0"/>
        <v>0</v>
      </c>
      <c r="G47" s="71">
        <f t="shared" si="1"/>
        <v>0</v>
      </c>
    </row>
    <row r="48" spans="2:7" ht="26" customHeight="1">
      <c r="B48" s="66" t="s">
        <v>41</v>
      </c>
      <c r="C48" s="67">
        <v>20</v>
      </c>
      <c r="D48" s="68">
        <v>230</v>
      </c>
      <c r="E48" s="69">
        <v>0</v>
      </c>
      <c r="F48" s="70">
        <f t="shared" si="0"/>
        <v>0</v>
      </c>
      <c r="G48" s="71">
        <f t="shared" si="1"/>
        <v>0</v>
      </c>
    </row>
    <row r="49" spans="2:7" ht="26" customHeight="1">
      <c r="B49" s="66" t="s">
        <v>42</v>
      </c>
      <c r="C49" s="67">
        <v>20</v>
      </c>
      <c r="D49" s="68">
        <v>120</v>
      </c>
      <c r="E49" s="69">
        <v>0</v>
      </c>
      <c r="F49" s="70">
        <f t="shared" si="0"/>
        <v>0</v>
      </c>
      <c r="G49" s="71">
        <f t="shared" si="1"/>
        <v>0</v>
      </c>
    </row>
    <row r="50" spans="2:7" ht="26" customHeight="1">
      <c r="B50" s="66" t="s">
        <v>43</v>
      </c>
      <c r="C50" s="67">
        <v>20</v>
      </c>
      <c r="D50" s="68">
        <v>230</v>
      </c>
      <c r="E50" s="69">
        <v>0</v>
      </c>
      <c r="F50" s="70">
        <f t="shared" si="0"/>
        <v>0</v>
      </c>
      <c r="G50" s="71">
        <f t="shared" si="1"/>
        <v>0</v>
      </c>
    </row>
    <row r="51" spans="2:7" ht="26" customHeight="1">
      <c r="B51" s="66" t="s">
        <v>44</v>
      </c>
      <c r="C51" s="67">
        <v>20</v>
      </c>
      <c r="D51" s="68">
        <v>120</v>
      </c>
      <c r="E51" s="69">
        <v>0</v>
      </c>
      <c r="F51" s="70">
        <f t="shared" si="0"/>
        <v>0</v>
      </c>
      <c r="G51" s="71">
        <f t="shared" si="1"/>
        <v>0</v>
      </c>
    </row>
    <row r="52" spans="2:7" ht="26" customHeight="1">
      <c r="B52" s="66" t="s">
        <v>45</v>
      </c>
      <c r="C52" s="67">
        <v>20</v>
      </c>
      <c r="D52" s="68">
        <v>150</v>
      </c>
      <c r="E52" s="69">
        <v>0</v>
      </c>
      <c r="F52" s="70">
        <f t="shared" si="0"/>
        <v>0</v>
      </c>
      <c r="G52" s="71">
        <f t="shared" si="1"/>
        <v>0</v>
      </c>
    </row>
    <row r="53" spans="2:7" ht="26" customHeight="1">
      <c r="B53" s="66" t="s">
        <v>46</v>
      </c>
      <c r="C53" s="67">
        <v>25</v>
      </c>
      <c r="D53" s="68">
        <v>120</v>
      </c>
      <c r="E53" s="69">
        <v>0</v>
      </c>
      <c r="F53" s="70">
        <f t="shared" si="0"/>
        <v>0</v>
      </c>
      <c r="G53" s="71">
        <f t="shared" si="1"/>
        <v>0</v>
      </c>
    </row>
    <row r="54" spans="2:7" ht="26" customHeight="1">
      <c r="B54" s="66" t="s">
        <v>47</v>
      </c>
      <c r="C54" s="67">
        <v>25</v>
      </c>
      <c r="D54" s="68">
        <v>110</v>
      </c>
      <c r="E54" s="69">
        <v>0</v>
      </c>
      <c r="F54" s="70">
        <f t="shared" si="0"/>
        <v>0</v>
      </c>
      <c r="G54" s="71">
        <f t="shared" si="1"/>
        <v>0</v>
      </c>
    </row>
    <row r="55" spans="2:7" ht="26" customHeight="1">
      <c r="B55" s="66" t="s">
        <v>48</v>
      </c>
      <c r="C55" s="67">
        <v>25</v>
      </c>
      <c r="D55" s="68">
        <v>190</v>
      </c>
      <c r="E55" s="69">
        <v>0</v>
      </c>
      <c r="F55" s="70">
        <f t="shared" si="0"/>
        <v>0</v>
      </c>
      <c r="G55" s="71">
        <f t="shared" si="1"/>
        <v>0</v>
      </c>
    </row>
    <row r="56" spans="2:7" ht="26" customHeight="1">
      <c r="B56" s="66" t="s">
        <v>49</v>
      </c>
      <c r="C56" s="67">
        <v>20</v>
      </c>
      <c r="D56" s="68">
        <v>135</v>
      </c>
      <c r="E56" s="69">
        <v>0</v>
      </c>
      <c r="F56" s="70">
        <f t="shared" si="0"/>
        <v>0</v>
      </c>
      <c r="G56" s="71">
        <f t="shared" si="1"/>
        <v>0</v>
      </c>
    </row>
    <row r="57" spans="2:7" ht="26" customHeight="1">
      <c r="B57" s="66" t="s">
        <v>50</v>
      </c>
      <c r="C57" s="67">
        <v>20</v>
      </c>
      <c r="D57" s="68">
        <v>150</v>
      </c>
      <c r="E57" s="69">
        <v>0</v>
      </c>
      <c r="F57" s="70">
        <f t="shared" si="0"/>
        <v>0</v>
      </c>
      <c r="G57" s="71">
        <f t="shared" si="1"/>
        <v>0</v>
      </c>
    </row>
    <row r="58" spans="2:7" ht="26" customHeight="1">
      <c r="B58" s="66" t="s">
        <v>51</v>
      </c>
      <c r="C58" s="67">
        <v>30</v>
      </c>
      <c r="D58" s="68">
        <v>140</v>
      </c>
      <c r="E58" s="69">
        <v>0</v>
      </c>
      <c r="F58" s="70">
        <f t="shared" si="0"/>
        <v>0</v>
      </c>
      <c r="G58" s="71">
        <f t="shared" si="1"/>
        <v>0</v>
      </c>
    </row>
    <row r="59" spans="2:7" ht="26" customHeight="1">
      <c r="B59" s="66" t="s">
        <v>52</v>
      </c>
      <c r="C59" s="67">
        <v>30</v>
      </c>
      <c r="D59" s="68">
        <v>130</v>
      </c>
      <c r="E59" s="69">
        <v>0</v>
      </c>
      <c r="F59" s="70">
        <f t="shared" si="0"/>
        <v>0</v>
      </c>
      <c r="G59" s="71">
        <f t="shared" si="1"/>
        <v>0</v>
      </c>
    </row>
    <row r="60" spans="2:7" ht="26" customHeight="1">
      <c r="B60" s="66" t="s">
        <v>53</v>
      </c>
      <c r="C60" s="67">
        <v>20</v>
      </c>
      <c r="D60" s="68">
        <v>180</v>
      </c>
      <c r="E60" s="69">
        <v>0</v>
      </c>
      <c r="F60" s="70">
        <f t="shared" si="0"/>
        <v>0</v>
      </c>
      <c r="G60" s="71">
        <f t="shared" si="1"/>
        <v>0</v>
      </c>
    </row>
    <row r="61" spans="2:7" ht="26" customHeight="1">
      <c r="B61" s="66" t="s">
        <v>54</v>
      </c>
      <c r="C61" s="67">
        <v>18</v>
      </c>
      <c r="D61" s="68">
        <v>100</v>
      </c>
      <c r="E61" s="69">
        <v>0</v>
      </c>
      <c r="F61" s="70">
        <f t="shared" si="0"/>
        <v>0</v>
      </c>
      <c r="G61" s="71">
        <f t="shared" si="1"/>
        <v>0</v>
      </c>
    </row>
    <row r="62" spans="2:7" ht="26" customHeight="1">
      <c r="B62" s="66" t="s">
        <v>55</v>
      </c>
      <c r="C62" s="67">
        <v>30</v>
      </c>
      <c r="D62" s="68">
        <v>110</v>
      </c>
      <c r="E62" s="69">
        <v>0</v>
      </c>
      <c r="F62" s="70">
        <f t="shared" si="0"/>
        <v>0</v>
      </c>
      <c r="G62" s="71">
        <f t="shared" si="1"/>
        <v>0</v>
      </c>
    </row>
    <row r="63" spans="2:7" ht="26" customHeight="1">
      <c r="B63" s="66" t="s">
        <v>56</v>
      </c>
      <c r="C63" s="67">
        <v>30</v>
      </c>
      <c r="D63" s="68">
        <v>150</v>
      </c>
      <c r="E63" s="69">
        <v>0</v>
      </c>
      <c r="F63" s="70">
        <f t="shared" si="0"/>
        <v>0</v>
      </c>
      <c r="G63" s="71">
        <f t="shared" si="1"/>
        <v>0</v>
      </c>
    </row>
    <row r="64" spans="2:7" ht="26" customHeight="1">
      <c r="B64" s="66" t="s">
        <v>57</v>
      </c>
      <c r="C64" s="67">
        <v>20</v>
      </c>
      <c r="D64" s="68">
        <v>150</v>
      </c>
      <c r="E64" s="69">
        <v>0</v>
      </c>
      <c r="F64" s="70">
        <f t="shared" si="0"/>
        <v>0</v>
      </c>
      <c r="G64" s="71">
        <f t="shared" si="1"/>
        <v>0</v>
      </c>
    </row>
    <row r="65" spans="2:7" ht="5" customHeight="1">
      <c r="B65" s="66"/>
      <c r="C65" s="67"/>
      <c r="D65" s="68"/>
      <c r="E65" s="72"/>
      <c r="F65" s="70"/>
      <c r="G65" s="71"/>
    </row>
    <row r="66" spans="2:7" ht="30" customHeight="1">
      <c r="B66" s="73" t="s">
        <v>58</v>
      </c>
      <c r="C66" s="74"/>
      <c r="D66" s="75"/>
      <c r="E66" s="76"/>
      <c r="F66" s="77"/>
      <c r="G66" s="77"/>
    </row>
    <row r="67" spans="2:7" ht="5" customHeight="1">
      <c r="B67" s="78"/>
      <c r="C67" s="79"/>
      <c r="D67" s="80"/>
      <c r="E67" s="81"/>
      <c r="F67" s="70"/>
      <c r="G67" s="71"/>
    </row>
    <row r="68" spans="2:7" ht="30" customHeight="1">
      <c r="B68" s="62" t="s">
        <v>59</v>
      </c>
      <c r="C68" s="82" t="s">
        <v>19</v>
      </c>
      <c r="D68" s="64" t="s">
        <v>23</v>
      </c>
      <c r="E68" s="63" t="s">
        <v>24</v>
      </c>
      <c r="F68" s="64" t="s">
        <v>25</v>
      </c>
      <c r="G68" s="65" t="s">
        <v>26</v>
      </c>
    </row>
    <row r="69" spans="2:7" ht="6" customHeight="1">
      <c r="B69" s="78"/>
      <c r="C69" s="79"/>
      <c r="D69" s="80"/>
      <c r="E69" s="81"/>
      <c r="F69" s="70"/>
      <c r="G69" s="71"/>
    </row>
    <row r="70" spans="2:7" s="209" customFormat="1" ht="75">
      <c r="B70" s="87" t="s">
        <v>287</v>
      </c>
      <c r="C70" s="210">
        <v>1250</v>
      </c>
      <c r="D70" s="211">
        <v>7000</v>
      </c>
      <c r="E70" s="212">
        <v>0</v>
      </c>
      <c r="F70" s="213">
        <f t="shared" si="0"/>
        <v>0</v>
      </c>
      <c r="G70" s="214">
        <f t="shared" si="1"/>
        <v>0</v>
      </c>
    </row>
    <row r="71" spans="2:7" ht="5" customHeight="1">
      <c r="B71" s="78"/>
      <c r="C71" s="79"/>
      <c r="D71" s="80"/>
      <c r="E71" s="81"/>
      <c r="F71" s="70"/>
      <c r="G71" s="71"/>
    </row>
    <row r="72" spans="2:7" ht="30" customHeight="1">
      <c r="B72" s="62" t="s">
        <v>60</v>
      </c>
      <c r="C72" s="82" t="s">
        <v>19</v>
      </c>
      <c r="D72" s="64" t="s">
        <v>23</v>
      </c>
      <c r="E72" s="63" t="s">
        <v>24</v>
      </c>
      <c r="F72" s="64" t="s">
        <v>25</v>
      </c>
      <c r="G72" s="65" t="s">
        <v>26</v>
      </c>
    </row>
    <row r="73" spans="2:7" ht="5" customHeight="1">
      <c r="B73" s="78"/>
      <c r="C73" s="79"/>
      <c r="D73" s="80"/>
      <c r="E73" s="81"/>
      <c r="F73" s="70"/>
      <c r="G73" s="71"/>
    </row>
    <row r="74" spans="2:7" s="209" customFormat="1" ht="120">
      <c r="B74" s="87" t="s">
        <v>285</v>
      </c>
      <c r="C74" s="210">
        <v>1950</v>
      </c>
      <c r="D74" s="211">
        <v>11700</v>
      </c>
      <c r="E74" s="212">
        <v>0</v>
      </c>
      <c r="F74" s="213">
        <f t="shared" si="0"/>
        <v>0</v>
      </c>
      <c r="G74" s="214">
        <f t="shared" si="1"/>
        <v>0</v>
      </c>
    </row>
    <row r="75" spans="2:7" ht="5" customHeight="1">
      <c r="B75" s="83"/>
      <c r="C75" s="84"/>
      <c r="D75" s="80"/>
      <c r="E75" s="79"/>
      <c r="F75" s="70"/>
      <c r="G75" s="85"/>
    </row>
    <row r="76" spans="2:7" ht="30" customHeight="1">
      <c r="B76" s="62" t="s">
        <v>61</v>
      </c>
      <c r="C76" s="82" t="s">
        <v>19</v>
      </c>
      <c r="D76" s="64" t="s">
        <v>23</v>
      </c>
      <c r="E76" s="63" t="s">
        <v>24</v>
      </c>
      <c r="F76" s="64" t="s">
        <v>25</v>
      </c>
      <c r="G76" s="65" t="s">
        <v>26</v>
      </c>
    </row>
    <row r="77" spans="2:7" ht="26" customHeight="1">
      <c r="B77" s="78" t="s">
        <v>62</v>
      </c>
      <c r="C77" s="86">
        <v>35</v>
      </c>
      <c r="D77" s="86">
        <v>280</v>
      </c>
      <c r="E77" s="69">
        <v>0</v>
      </c>
      <c r="F77" s="70">
        <f t="shared" si="0"/>
        <v>0</v>
      </c>
      <c r="G77" s="71">
        <f t="shared" si="1"/>
        <v>0</v>
      </c>
    </row>
    <row r="78" spans="2:7" ht="26" customHeight="1">
      <c r="B78" s="78" t="s">
        <v>63</v>
      </c>
      <c r="C78" s="86">
        <v>35</v>
      </c>
      <c r="D78" s="86">
        <v>270</v>
      </c>
      <c r="E78" s="69">
        <v>0</v>
      </c>
      <c r="F78" s="70">
        <f t="shared" si="0"/>
        <v>0</v>
      </c>
      <c r="G78" s="71">
        <f t="shared" si="1"/>
        <v>0</v>
      </c>
    </row>
    <row r="79" spans="2:7" ht="26" customHeight="1">
      <c r="B79" s="78" t="s">
        <v>64</v>
      </c>
      <c r="C79" s="86">
        <v>35</v>
      </c>
      <c r="D79" s="86">
        <v>200</v>
      </c>
      <c r="E79" s="69">
        <v>0</v>
      </c>
      <c r="F79" s="70">
        <f t="shared" si="0"/>
        <v>0</v>
      </c>
      <c r="G79" s="71">
        <f t="shared" si="1"/>
        <v>0</v>
      </c>
    </row>
    <row r="80" spans="2:7" ht="26" customHeight="1">
      <c r="B80" s="78" t="s">
        <v>65</v>
      </c>
      <c r="C80" s="86">
        <v>35</v>
      </c>
      <c r="D80" s="86">
        <v>230</v>
      </c>
      <c r="E80" s="69">
        <v>0</v>
      </c>
      <c r="F80" s="70">
        <f t="shared" si="0"/>
        <v>0</v>
      </c>
      <c r="G80" s="71">
        <f t="shared" si="1"/>
        <v>0</v>
      </c>
    </row>
    <row r="81" spans="2:7" ht="26" customHeight="1">
      <c r="B81" s="78" t="s">
        <v>66</v>
      </c>
      <c r="C81" s="86">
        <v>35</v>
      </c>
      <c r="D81" s="86">
        <v>165</v>
      </c>
      <c r="E81" s="69">
        <v>0</v>
      </c>
      <c r="F81" s="70">
        <f t="shared" si="0"/>
        <v>0</v>
      </c>
      <c r="G81" s="71">
        <f t="shared" si="1"/>
        <v>0</v>
      </c>
    </row>
    <row r="82" spans="2:7" ht="26" customHeight="1">
      <c r="B82" s="78" t="s">
        <v>67</v>
      </c>
      <c r="C82" s="86">
        <v>35</v>
      </c>
      <c r="D82" s="86">
        <v>250</v>
      </c>
      <c r="E82" s="69">
        <v>0</v>
      </c>
      <c r="F82" s="70">
        <f t="shared" si="0"/>
        <v>0</v>
      </c>
      <c r="G82" s="71">
        <f t="shared" si="1"/>
        <v>0</v>
      </c>
    </row>
    <row r="83" spans="2:7" ht="26" customHeight="1">
      <c r="B83" s="78" t="s">
        <v>68</v>
      </c>
      <c r="C83" s="86">
        <v>35</v>
      </c>
      <c r="D83" s="86">
        <v>140</v>
      </c>
      <c r="E83" s="69">
        <v>0</v>
      </c>
      <c r="F83" s="70">
        <f t="shared" si="0"/>
        <v>0</v>
      </c>
      <c r="G83" s="71">
        <f t="shared" si="1"/>
        <v>0</v>
      </c>
    </row>
    <row r="84" spans="2:7" ht="26" customHeight="1">
      <c r="B84" s="78" t="s">
        <v>69</v>
      </c>
      <c r="C84" s="86">
        <v>35</v>
      </c>
      <c r="D84" s="86">
        <v>250</v>
      </c>
      <c r="E84" s="69">
        <v>0</v>
      </c>
      <c r="F84" s="70">
        <f t="shared" si="0"/>
        <v>0</v>
      </c>
      <c r="G84" s="71">
        <f t="shared" si="1"/>
        <v>0</v>
      </c>
    </row>
    <row r="85" spans="2:7" ht="26" customHeight="1">
      <c r="B85" s="78" t="s">
        <v>70</v>
      </c>
      <c r="C85" s="86">
        <v>35</v>
      </c>
      <c r="D85" s="86">
        <v>290</v>
      </c>
      <c r="E85" s="69">
        <v>0</v>
      </c>
      <c r="F85" s="70">
        <f t="shared" si="0"/>
        <v>0</v>
      </c>
      <c r="G85" s="71">
        <f t="shared" si="1"/>
        <v>0</v>
      </c>
    </row>
    <row r="86" spans="2:7" ht="26" customHeight="1">
      <c r="B86" s="78" t="s">
        <v>71</v>
      </c>
      <c r="C86" s="86">
        <v>35</v>
      </c>
      <c r="D86" s="86">
        <v>220</v>
      </c>
      <c r="E86" s="69">
        <v>0</v>
      </c>
      <c r="F86" s="70">
        <f t="shared" si="0"/>
        <v>0</v>
      </c>
      <c r="G86" s="71">
        <f t="shared" si="1"/>
        <v>0</v>
      </c>
    </row>
    <row r="87" spans="2:7" ht="26" customHeight="1">
      <c r="B87" s="78" t="s">
        <v>72</v>
      </c>
      <c r="C87" s="86">
        <v>35</v>
      </c>
      <c r="D87" s="86">
        <v>150</v>
      </c>
      <c r="E87" s="69">
        <v>0</v>
      </c>
      <c r="F87" s="70">
        <f t="shared" si="0"/>
        <v>0</v>
      </c>
      <c r="G87" s="71">
        <f t="shared" si="1"/>
        <v>0</v>
      </c>
    </row>
    <row r="88" spans="2:7" ht="26" customHeight="1">
      <c r="B88" s="78" t="s">
        <v>73</v>
      </c>
      <c r="C88" s="86">
        <v>35</v>
      </c>
      <c r="D88" s="86">
        <v>210</v>
      </c>
      <c r="E88" s="69">
        <v>0</v>
      </c>
      <c r="F88" s="70">
        <f t="shared" si="0"/>
        <v>0</v>
      </c>
      <c r="G88" s="71">
        <f t="shared" si="1"/>
        <v>0</v>
      </c>
    </row>
    <row r="89" spans="2:7" ht="6" customHeight="1">
      <c r="B89" s="87"/>
      <c r="C89" s="85"/>
      <c r="D89" s="88"/>
      <c r="E89" s="89"/>
      <c r="F89" s="89"/>
      <c r="G89" s="85"/>
    </row>
    <row r="90" spans="2:7" ht="30" customHeight="1">
      <c r="B90" s="62" t="s">
        <v>74</v>
      </c>
      <c r="C90" s="82" t="s">
        <v>19</v>
      </c>
      <c r="D90" s="64" t="s">
        <v>23</v>
      </c>
      <c r="E90" s="63" t="s">
        <v>24</v>
      </c>
      <c r="F90" s="64" t="s">
        <v>25</v>
      </c>
      <c r="G90" s="65" t="s">
        <v>26</v>
      </c>
    </row>
    <row r="91" spans="2:7" ht="26" customHeight="1">
      <c r="B91" s="78" t="s">
        <v>75</v>
      </c>
      <c r="C91" s="88">
        <v>25</v>
      </c>
      <c r="D91" s="88">
        <v>250</v>
      </c>
      <c r="E91" s="81">
        <v>0</v>
      </c>
      <c r="F91" s="70">
        <f t="shared" si="0"/>
        <v>0</v>
      </c>
      <c r="G91" s="71">
        <f t="shared" si="1"/>
        <v>0</v>
      </c>
    </row>
    <row r="92" spans="2:7" ht="26" customHeight="1">
      <c r="B92" s="78" t="s">
        <v>76</v>
      </c>
      <c r="C92" s="88">
        <v>25</v>
      </c>
      <c r="D92" s="88">
        <v>150</v>
      </c>
      <c r="E92" s="81">
        <v>0</v>
      </c>
      <c r="F92" s="70">
        <f t="shared" si="0"/>
        <v>0</v>
      </c>
      <c r="G92" s="71">
        <f t="shared" si="1"/>
        <v>0</v>
      </c>
    </row>
    <row r="93" spans="2:7" ht="26" customHeight="1">
      <c r="B93" s="78" t="s">
        <v>77</v>
      </c>
      <c r="C93" s="88">
        <v>25</v>
      </c>
      <c r="D93" s="88">
        <v>160</v>
      </c>
      <c r="E93" s="81">
        <v>0</v>
      </c>
      <c r="F93" s="70">
        <f t="shared" si="0"/>
        <v>0</v>
      </c>
      <c r="G93" s="71">
        <f t="shared" si="1"/>
        <v>0</v>
      </c>
    </row>
    <row r="94" spans="2:7" ht="26" customHeight="1">
      <c r="B94" s="78" t="s">
        <v>78</v>
      </c>
      <c r="C94" s="88">
        <v>25</v>
      </c>
      <c r="D94" s="88">
        <v>150</v>
      </c>
      <c r="E94" s="81">
        <v>0</v>
      </c>
      <c r="F94" s="70">
        <f t="shared" si="0"/>
        <v>0</v>
      </c>
      <c r="G94" s="71">
        <f t="shared" si="1"/>
        <v>0</v>
      </c>
    </row>
    <row r="95" spans="2:7" ht="26" customHeight="1">
      <c r="B95" s="78" t="s">
        <v>79</v>
      </c>
      <c r="C95" s="88">
        <v>25</v>
      </c>
      <c r="D95" s="88">
        <v>170</v>
      </c>
      <c r="E95" s="81">
        <v>0</v>
      </c>
      <c r="F95" s="70">
        <f t="shared" si="0"/>
        <v>0</v>
      </c>
      <c r="G95" s="71">
        <f t="shared" si="1"/>
        <v>0</v>
      </c>
    </row>
    <row r="96" spans="2:7" ht="26" customHeight="1">
      <c r="B96" s="78" t="s">
        <v>80</v>
      </c>
      <c r="C96" s="88">
        <v>25</v>
      </c>
      <c r="D96" s="88">
        <v>165</v>
      </c>
      <c r="E96" s="81">
        <v>0</v>
      </c>
      <c r="F96" s="70">
        <f t="shared" si="0"/>
        <v>0</v>
      </c>
      <c r="G96" s="71">
        <f t="shared" si="1"/>
        <v>0</v>
      </c>
    </row>
    <row r="97" spans="2:7" ht="26" customHeight="1">
      <c r="B97" s="78" t="s">
        <v>81</v>
      </c>
      <c r="C97" s="88">
        <v>25</v>
      </c>
      <c r="D97" s="88">
        <v>190</v>
      </c>
      <c r="E97" s="81">
        <v>0</v>
      </c>
      <c r="F97" s="70">
        <f t="shared" si="0"/>
        <v>0</v>
      </c>
      <c r="G97" s="71">
        <f t="shared" si="1"/>
        <v>0</v>
      </c>
    </row>
    <row r="98" spans="2:7" ht="26" customHeight="1">
      <c r="B98" s="78" t="s">
        <v>82</v>
      </c>
      <c r="C98" s="88">
        <v>25</v>
      </c>
      <c r="D98" s="88">
        <v>160</v>
      </c>
      <c r="E98" s="81">
        <v>0</v>
      </c>
      <c r="F98" s="70">
        <f t="shared" ref="F98:F107" si="2">E98*D98</f>
        <v>0</v>
      </c>
      <c r="G98" s="71">
        <f t="shared" ref="G98:G107" si="3">C98*E98/$F$9</f>
        <v>0</v>
      </c>
    </row>
    <row r="99" spans="2:7" ht="6" customHeight="1">
      <c r="B99" s="90"/>
      <c r="C99" s="85"/>
      <c r="D99" s="88"/>
      <c r="E99" s="91"/>
      <c r="F99" s="89"/>
      <c r="G99" s="85"/>
    </row>
    <row r="100" spans="2:7" ht="30" customHeight="1">
      <c r="B100" s="62" t="s">
        <v>83</v>
      </c>
      <c r="C100" s="82" t="s">
        <v>19</v>
      </c>
      <c r="D100" s="64" t="s">
        <v>23</v>
      </c>
      <c r="E100" s="63" t="s">
        <v>24</v>
      </c>
      <c r="F100" s="64" t="s">
        <v>25</v>
      </c>
      <c r="G100" s="65" t="s">
        <v>26</v>
      </c>
    </row>
    <row r="101" spans="2:7" ht="26" customHeight="1">
      <c r="B101" s="78" t="s">
        <v>84</v>
      </c>
      <c r="C101" s="79">
        <v>55</v>
      </c>
      <c r="D101" s="86">
        <v>330</v>
      </c>
      <c r="E101" s="69">
        <v>0</v>
      </c>
      <c r="F101" s="70">
        <f t="shared" si="2"/>
        <v>0</v>
      </c>
      <c r="G101" s="71">
        <f t="shared" si="3"/>
        <v>0</v>
      </c>
    </row>
    <row r="102" spans="2:7" ht="26" customHeight="1">
      <c r="B102" s="78" t="s">
        <v>85</v>
      </c>
      <c r="C102" s="79">
        <v>50</v>
      </c>
      <c r="D102" s="86">
        <v>300</v>
      </c>
      <c r="E102" s="69">
        <v>0</v>
      </c>
      <c r="F102" s="70">
        <f t="shared" si="2"/>
        <v>0</v>
      </c>
      <c r="G102" s="71">
        <f t="shared" si="3"/>
        <v>0</v>
      </c>
    </row>
    <row r="103" spans="2:7" ht="26" customHeight="1">
      <c r="B103" s="78" t="s">
        <v>86</v>
      </c>
      <c r="C103" s="79">
        <v>60</v>
      </c>
      <c r="D103" s="86">
        <v>300</v>
      </c>
      <c r="E103" s="69">
        <v>0</v>
      </c>
      <c r="F103" s="70">
        <f t="shared" si="2"/>
        <v>0</v>
      </c>
      <c r="G103" s="71">
        <f t="shared" si="3"/>
        <v>0</v>
      </c>
    </row>
    <row r="104" spans="2:7" ht="26" customHeight="1">
      <c r="B104" s="78" t="s">
        <v>87</v>
      </c>
      <c r="C104" s="79">
        <v>25</v>
      </c>
      <c r="D104" s="86">
        <v>190</v>
      </c>
      <c r="E104" s="81">
        <v>0</v>
      </c>
      <c r="F104" s="70">
        <f t="shared" si="2"/>
        <v>0</v>
      </c>
      <c r="G104" s="71">
        <f t="shared" si="3"/>
        <v>0</v>
      </c>
    </row>
    <row r="105" spans="2:7" ht="26" customHeight="1">
      <c r="B105" s="78" t="s">
        <v>88</v>
      </c>
      <c r="C105" s="92">
        <v>25</v>
      </c>
      <c r="D105" s="86">
        <v>190</v>
      </c>
      <c r="E105" s="81">
        <v>0</v>
      </c>
      <c r="F105" s="70">
        <f t="shared" si="2"/>
        <v>0</v>
      </c>
      <c r="G105" s="71">
        <f t="shared" si="3"/>
        <v>0</v>
      </c>
    </row>
    <row r="106" spans="2:7" ht="26" customHeight="1">
      <c r="B106" s="78" t="s">
        <v>89</v>
      </c>
      <c r="C106" s="92">
        <v>25</v>
      </c>
      <c r="D106" s="86">
        <v>195</v>
      </c>
      <c r="E106" s="81">
        <v>0</v>
      </c>
      <c r="F106" s="70">
        <f t="shared" si="2"/>
        <v>0</v>
      </c>
      <c r="G106" s="71">
        <f t="shared" si="3"/>
        <v>0</v>
      </c>
    </row>
    <row r="107" spans="2:7" ht="26" customHeight="1">
      <c r="B107" s="78" t="s">
        <v>90</v>
      </c>
      <c r="C107" s="92">
        <v>80</v>
      </c>
      <c r="D107" s="86">
        <v>220</v>
      </c>
      <c r="E107" s="81">
        <v>0</v>
      </c>
      <c r="F107" s="70">
        <f t="shared" si="2"/>
        <v>0</v>
      </c>
      <c r="G107" s="71">
        <f t="shared" si="3"/>
        <v>0</v>
      </c>
    </row>
    <row r="108" spans="2:7" ht="26" customHeight="1">
      <c r="B108" s="78" t="s">
        <v>91</v>
      </c>
      <c r="C108" s="93">
        <v>500</v>
      </c>
      <c r="D108" s="94">
        <v>2850</v>
      </c>
      <c r="E108" s="81">
        <v>0</v>
      </c>
      <c r="F108" s="70">
        <f t="shared" ref="F108:F169" si="4">E108*D108</f>
        <v>0</v>
      </c>
      <c r="G108" s="71">
        <f t="shared" ref="G108:G169" si="5">C108*E108/$F$9</f>
        <v>0</v>
      </c>
    </row>
    <row r="109" spans="2:7" ht="26" customHeight="1">
      <c r="B109" s="78" t="s">
        <v>92</v>
      </c>
      <c r="C109" s="92">
        <v>500</v>
      </c>
      <c r="D109" s="86">
        <v>3980</v>
      </c>
      <c r="E109" s="81">
        <v>0</v>
      </c>
      <c r="F109" s="70">
        <f t="shared" si="4"/>
        <v>0</v>
      </c>
      <c r="G109" s="71">
        <f t="shared" si="5"/>
        <v>0</v>
      </c>
    </row>
    <row r="110" spans="2:7" ht="26" customHeight="1">
      <c r="B110" s="78" t="s">
        <v>93</v>
      </c>
      <c r="C110" s="92">
        <v>340</v>
      </c>
      <c r="D110" s="86">
        <v>850</v>
      </c>
      <c r="E110" s="81">
        <v>0</v>
      </c>
      <c r="F110" s="70">
        <f t="shared" si="4"/>
        <v>0</v>
      </c>
      <c r="G110" s="71">
        <f t="shared" si="5"/>
        <v>0</v>
      </c>
    </row>
    <row r="111" spans="2:7" ht="26" customHeight="1">
      <c r="B111" s="78" t="s">
        <v>94</v>
      </c>
      <c r="C111" s="92">
        <v>500</v>
      </c>
      <c r="D111" s="86">
        <v>2750</v>
      </c>
      <c r="E111" s="81">
        <v>0</v>
      </c>
      <c r="F111" s="70">
        <f t="shared" si="4"/>
        <v>0</v>
      </c>
      <c r="G111" s="71">
        <f t="shared" si="5"/>
        <v>0</v>
      </c>
    </row>
    <row r="112" spans="2:7" ht="30">
      <c r="B112" s="83" t="s">
        <v>286</v>
      </c>
      <c r="C112" s="249" t="s">
        <v>293</v>
      </c>
      <c r="D112" s="250">
        <v>4800</v>
      </c>
      <c r="E112" s="81">
        <v>0</v>
      </c>
      <c r="F112" s="70">
        <f t="shared" si="4"/>
        <v>0</v>
      </c>
      <c r="G112" s="71" t="e">
        <f t="shared" si="5"/>
        <v>#VALUE!</v>
      </c>
    </row>
    <row r="113" spans="2:7" ht="26" customHeight="1">
      <c r="B113" s="78" t="s">
        <v>95</v>
      </c>
      <c r="C113" s="249">
        <v>500</v>
      </c>
      <c r="D113" s="250">
        <v>4200</v>
      </c>
      <c r="E113" s="81">
        <v>0</v>
      </c>
      <c r="F113" s="70">
        <f t="shared" si="4"/>
        <v>0</v>
      </c>
      <c r="G113" s="71">
        <f t="shared" si="5"/>
        <v>0</v>
      </c>
    </row>
    <row r="114" spans="2:7" ht="26" customHeight="1">
      <c r="B114" s="78" t="s">
        <v>96</v>
      </c>
      <c r="C114" s="251">
        <v>500</v>
      </c>
      <c r="D114" s="252">
        <v>2250</v>
      </c>
      <c r="E114" s="81">
        <v>0</v>
      </c>
      <c r="F114" s="70">
        <f t="shared" si="4"/>
        <v>0</v>
      </c>
      <c r="G114" s="71">
        <f t="shared" si="5"/>
        <v>0</v>
      </c>
    </row>
    <row r="115" spans="2:7" ht="26" customHeight="1">
      <c r="B115" s="78" t="s">
        <v>97</v>
      </c>
      <c r="C115" s="251" t="s">
        <v>294</v>
      </c>
      <c r="D115" s="252">
        <v>5350</v>
      </c>
      <c r="E115" s="81">
        <v>0</v>
      </c>
      <c r="F115" s="70">
        <f t="shared" si="4"/>
        <v>0</v>
      </c>
      <c r="G115" s="71" t="e">
        <f t="shared" si="5"/>
        <v>#VALUE!</v>
      </c>
    </row>
    <row r="116" spans="2:7" ht="26" customHeight="1">
      <c r="B116" s="78" t="s">
        <v>98</v>
      </c>
      <c r="C116" s="251" t="s">
        <v>295</v>
      </c>
      <c r="D116" s="252">
        <v>2900</v>
      </c>
      <c r="E116" s="81">
        <v>0</v>
      </c>
      <c r="F116" s="70">
        <f t="shared" si="4"/>
        <v>0</v>
      </c>
      <c r="G116" s="71" t="e">
        <f t="shared" si="5"/>
        <v>#VALUE!</v>
      </c>
    </row>
    <row r="117" spans="2:7" ht="26" customHeight="1">
      <c r="B117" s="78" t="s">
        <v>99</v>
      </c>
      <c r="C117" s="92">
        <v>1000</v>
      </c>
      <c r="D117" s="86">
        <v>2700</v>
      </c>
      <c r="E117" s="81">
        <v>0</v>
      </c>
      <c r="F117" s="70">
        <f t="shared" si="4"/>
        <v>0</v>
      </c>
      <c r="G117" s="71">
        <f t="shared" si="5"/>
        <v>0</v>
      </c>
    </row>
    <row r="118" spans="2:7" ht="30">
      <c r="B118" s="83" t="s">
        <v>283</v>
      </c>
      <c r="C118" s="92">
        <v>800</v>
      </c>
      <c r="D118" s="86">
        <v>3500</v>
      </c>
      <c r="E118" s="81">
        <v>0</v>
      </c>
      <c r="F118" s="70">
        <f t="shared" si="4"/>
        <v>0</v>
      </c>
      <c r="G118" s="71">
        <f t="shared" si="5"/>
        <v>0</v>
      </c>
    </row>
    <row r="119" spans="2:7" ht="30">
      <c r="B119" s="83" t="s">
        <v>284</v>
      </c>
      <c r="C119" s="95">
        <v>800</v>
      </c>
      <c r="D119" s="96">
        <v>3200</v>
      </c>
      <c r="E119" s="81">
        <v>0</v>
      </c>
      <c r="F119" s="70">
        <f t="shared" si="4"/>
        <v>0</v>
      </c>
      <c r="G119" s="71">
        <f t="shared" si="5"/>
        <v>0</v>
      </c>
    </row>
    <row r="120" spans="2:7" ht="6" customHeight="1">
      <c r="B120" s="90"/>
      <c r="C120" s="85"/>
      <c r="D120" s="88"/>
      <c r="E120" s="91"/>
      <c r="F120" s="89"/>
      <c r="G120" s="85"/>
    </row>
    <row r="121" spans="2:7" ht="30" customHeight="1">
      <c r="B121" s="62" t="s">
        <v>100</v>
      </c>
      <c r="C121" s="82" t="s">
        <v>19</v>
      </c>
      <c r="D121" s="64" t="s">
        <v>23</v>
      </c>
      <c r="E121" s="63" t="s">
        <v>24</v>
      </c>
      <c r="F121" s="64" t="s">
        <v>25</v>
      </c>
      <c r="G121" s="65" t="s">
        <v>26</v>
      </c>
    </row>
    <row r="122" spans="2:7" ht="25" customHeight="1">
      <c r="B122" s="78" t="s">
        <v>101</v>
      </c>
      <c r="C122" s="79">
        <v>55</v>
      </c>
      <c r="D122" s="86">
        <v>260</v>
      </c>
      <c r="E122" s="81">
        <v>0</v>
      </c>
      <c r="F122" s="70">
        <f t="shared" si="4"/>
        <v>0</v>
      </c>
      <c r="G122" s="71">
        <f t="shared" si="5"/>
        <v>0</v>
      </c>
    </row>
    <row r="123" spans="2:7" ht="25" customHeight="1">
      <c r="B123" s="78" t="s">
        <v>102</v>
      </c>
      <c r="C123" s="79">
        <v>55</v>
      </c>
      <c r="D123" s="86">
        <v>350</v>
      </c>
      <c r="E123" s="81">
        <v>0</v>
      </c>
      <c r="F123" s="70">
        <f t="shared" si="4"/>
        <v>0</v>
      </c>
      <c r="G123" s="71">
        <f t="shared" si="5"/>
        <v>0</v>
      </c>
    </row>
    <row r="124" spans="2:7" ht="25" customHeight="1">
      <c r="B124" s="78" t="s">
        <v>103</v>
      </c>
      <c r="C124" s="79">
        <v>55</v>
      </c>
      <c r="D124" s="86">
        <v>260</v>
      </c>
      <c r="E124" s="81">
        <v>0</v>
      </c>
      <c r="F124" s="70">
        <f t="shared" si="4"/>
        <v>0</v>
      </c>
      <c r="G124" s="71">
        <f t="shared" si="5"/>
        <v>0</v>
      </c>
    </row>
    <row r="125" spans="2:7" ht="25" customHeight="1">
      <c r="B125" s="78" t="s">
        <v>104</v>
      </c>
      <c r="C125" s="79">
        <v>55</v>
      </c>
      <c r="D125" s="86">
        <v>330</v>
      </c>
      <c r="E125" s="81">
        <v>0</v>
      </c>
      <c r="F125" s="70">
        <f t="shared" si="4"/>
        <v>0</v>
      </c>
      <c r="G125" s="71">
        <f t="shared" si="5"/>
        <v>0</v>
      </c>
    </row>
    <row r="126" spans="2:7" ht="25" customHeight="1">
      <c r="B126" s="78" t="s">
        <v>105</v>
      </c>
      <c r="C126" s="79">
        <v>55</v>
      </c>
      <c r="D126" s="86">
        <v>380</v>
      </c>
      <c r="E126" s="81">
        <v>0</v>
      </c>
      <c r="F126" s="70">
        <f t="shared" si="4"/>
        <v>0</v>
      </c>
      <c r="G126" s="71">
        <f t="shared" si="5"/>
        <v>0</v>
      </c>
    </row>
    <row r="127" spans="2:7" ht="25" customHeight="1">
      <c r="B127" s="78" t="s">
        <v>106</v>
      </c>
      <c r="C127" s="79">
        <v>55</v>
      </c>
      <c r="D127" s="86">
        <v>300</v>
      </c>
      <c r="E127" s="81">
        <v>0</v>
      </c>
      <c r="F127" s="70">
        <f t="shared" si="4"/>
        <v>0</v>
      </c>
      <c r="G127" s="71">
        <f t="shared" si="5"/>
        <v>0</v>
      </c>
    </row>
    <row r="128" spans="2:7" ht="6" customHeight="1">
      <c r="B128" s="90"/>
      <c r="C128" s="85"/>
      <c r="D128" s="88"/>
      <c r="E128" s="91"/>
      <c r="F128" s="89"/>
      <c r="G128" s="85"/>
    </row>
    <row r="129" spans="2:7" ht="30" customHeight="1">
      <c r="B129" s="62" t="s">
        <v>107</v>
      </c>
      <c r="C129" s="82" t="s">
        <v>19</v>
      </c>
      <c r="D129" s="64" t="s">
        <v>23</v>
      </c>
      <c r="E129" s="63" t="s">
        <v>24</v>
      </c>
      <c r="F129" s="64" t="s">
        <v>25</v>
      </c>
      <c r="G129" s="65" t="s">
        <v>26</v>
      </c>
    </row>
    <row r="130" spans="2:7" ht="25" customHeight="1">
      <c r="B130" s="78" t="s">
        <v>108</v>
      </c>
      <c r="C130" s="79">
        <v>110</v>
      </c>
      <c r="D130" s="80">
        <v>370</v>
      </c>
      <c r="E130" s="81">
        <v>0</v>
      </c>
      <c r="F130" s="70">
        <f t="shared" si="4"/>
        <v>0</v>
      </c>
      <c r="G130" s="71">
        <f t="shared" si="5"/>
        <v>0</v>
      </c>
    </row>
    <row r="131" spans="2:7" ht="30">
      <c r="B131" s="83" t="s">
        <v>109</v>
      </c>
      <c r="C131" s="79">
        <v>110</v>
      </c>
      <c r="D131" s="86">
        <v>380</v>
      </c>
      <c r="E131" s="81">
        <v>0</v>
      </c>
      <c r="F131" s="70">
        <f t="shared" si="4"/>
        <v>0</v>
      </c>
      <c r="G131" s="71">
        <f t="shared" si="5"/>
        <v>0</v>
      </c>
    </row>
    <row r="132" spans="2:7" ht="25" customHeight="1">
      <c r="B132" s="78" t="s">
        <v>110</v>
      </c>
      <c r="C132" s="79">
        <v>110</v>
      </c>
      <c r="D132" s="80">
        <v>330</v>
      </c>
      <c r="E132" s="81">
        <v>0</v>
      </c>
      <c r="F132" s="70">
        <f t="shared" si="4"/>
        <v>0</v>
      </c>
      <c r="G132" s="71">
        <f t="shared" si="5"/>
        <v>0</v>
      </c>
    </row>
    <row r="133" spans="2:7" ht="30">
      <c r="B133" s="83" t="s">
        <v>111</v>
      </c>
      <c r="C133" s="79">
        <v>250</v>
      </c>
      <c r="D133" s="80">
        <v>480</v>
      </c>
      <c r="E133" s="81">
        <v>0</v>
      </c>
      <c r="F133" s="70">
        <f t="shared" si="4"/>
        <v>0</v>
      </c>
      <c r="G133" s="71">
        <f t="shared" si="5"/>
        <v>0</v>
      </c>
    </row>
    <row r="134" spans="2:7" ht="25" customHeight="1">
      <c r="B134" s="78" t="s">
        <v>112</v>
      </c>
      <c r="C134" s="79">
        <v>150</v>
      </c>
      <c r="D134" s="80">
        <v>420</v>
      </c>
      <c r="E134" s="81">
        <v>0</v>
      </c>
      <c r="F134" s="70">
        <f t="shared" si="4"/>
        <v>0</v>
      </c>
      <c r="G134" s="71">
        <f t="shared" si="5"/>
        <v>0</v>
      </c>
    </row>
    <row r="135" spans="2:7" ht="25" customHeight="1">
      <c r="B135" s="97" t="s">
        <v>113</v>
      </c>
      <c r="C135" s="98">
        <v>200</v>
      </c>
      <c r="D135" s="80">
        <v>390</v>
      </c>
      <c r="E135" s="81">
        <v>0</v>
      </c>
      <c r="F135" s="70">
        <f t="shared" si="4"/>
        <v>0</v>
      </c>
      <c r="G135" s="71">
        <f t="shared" si="5"/>
        <v>0</v>
      </c>
    </row>
    <row r="136" spans="2:7" ht="25" customHeight="1">
      <c r="B136" s="97" t="s">
        <v>114</v>
      </c>
      <c r="C136" s="98">
        <v>200</v>
      </c>
      <c r="D136" s="80">
        <v>380</v>
      </c>
      <c r="E136" s="81">
        <v>0</v>
      </c>
      <c r="F136" s="70">
        <f t="shared" si="4"/>
        <v>0</v>
      </c>
      <c r="G136" s="71">
        <f t="shared" si="5"/>
        <v>0</v>
      </c>
    </row>
    <row r="137" spans="2:7" ht="25" customHeight="1">
      <c r="B137" s="97" t="s">
        <v>115</v>
      </c>
      <c r="C137" s="98">
        <v>200</v>
      </c>
      <c r="D137" s="80">
        <v>420</v>
      </c>
      <c r="E137" s="81">
        <v>0</v>
      </c>
      <c r="F137" s="70">
        <f t="shared" si="4"/>
        <v>0</v>
      </c>
      <c r="G137" s="71">
        <f t="shared" si="5"/>
        <v>0</v>
      </c>
    </row>
    <row r="138" spans="2:7" ht="25" customHeight="1">
      <c r="B138" s="97" t="s">
        <v>116</v>
      </c>
      <c r="C138" s="98">
        <v>200</v>
      </c>
      <c r="D138" s="80">
        <v>520</v>
      </c>
      <c r="E138" s="81">
        <v>0</v>
      </c>
      <c r="F138" s="70">
        <f t="shared" si="4"/>
        <v>0</v>
      </c>
      <c r="G138" s="71">
        <f t="shared" si="5"/>
        <v>0</v>
      </c>
    </row>
    <row r="139" spans="2:7" ht="25" customHeight="1">
      <c r="B139" s="97" t="s">
        <v>117</v>
      </c>
      <c r="C139" s="98">
        <v>200</v>
      </c>
      <c r="D139" s="80">
        <v>550</v>
      </c>
      <c r="E139" s="81">
        <v>0</v>
      </c>
      <c r="F139" s="70">
        <f t="shared" si="4"/>
        <v>0</v>
      </c>
      <c r="G139" s="71">
        <f t="shared" si="5"/>
        <v>0</v>
      </c>
    </row>
    <row r="140" spans="2:7" ht="25" customHeight="1">
      <c r="B140" s="78" t="s">
        <v>118</v>
      </c>
      <c r="C140" s="79">
        <v>200</v>
      </c>
      <c r="D140" s="80">
        <v>590</v>
      </c>
      <c r="E140" s="81">
        <v>0</v>
      </c>
      <c r="F140" s="70">
        <f t="shared" si="4"/>
        <v>0</v>
      </c>
      <c r="G140" s="71">
        <f t="shared" si="5"/>
        <v>0</v>
      </c>
    </row>
    <row r="141" spans="2:7" ht="25" customHeight="1">
      <c r="B141" s="66" t="s">
        <v>119</v>
      </c>
      <c r="C141" s="84">
        <v>180</v>
      </c>
      <c r="D141" s="80">
        <v>550</v>
      </c>
      <c r="E141" s="81">
        <v>0</v>
      </c>
      <c r="F141" s="70">
        <f t="shared" si="4"/>
        <v>0</v>
      </c>
      <c r="G141" s="71">
        <f t="shared" si="5"/>
        <v>0</v>
      </c>
    </row>
    <row r="142" spans="2:7" ht="6" customHeight="1">
      <c r="B142" s="90"/>
      <c r="C142" s="85"/>
      <c r="D142" s="88"/>
      <c r="E142" s="91"/>
      <c r="F142" s="89"/>
      <c r="G142" s="99"/>
    </row>
    <row r="143" spans="2:7" ht="30" customHeight="1">
      <c r="B143" s="62" t="s">
        <v>120</v>
      </c>
      <c r="C143" s="82" t="s">
        <v>19</v>
      </c>
      <c r="D143" s="64" t="s">
        <v>23</v>
      </c>
      <c r="E143" s="63" t="s">
        <v>24</v>
      </c>
      <c r="F143" s="64" t="s">
        <v>25</v>
      </c>
      <c r="G143" s="65" t="s">
        <v>26</v>
      </c>
    </row>
    <row r="144" spans="2:7" ht="25" customHeight="1">
      <c r="B144" s="78" t="s">
        <v>121</v>
      </c>
      <c r="C144" s="79">
        <v>65</v>
      </c>
      <c r="D144" s="86">
        <v>230</v>
      </c>
      <c r="E144" s="69">
        <v>0</v>
      </c>
      <c r="F144" s="70">
        <f t="shared" si="4"/>
        <v>0</v>
      </c>
      <c r="G144" s="71">
        <f t="shared" si="5"/>
        <v>0</v>
      </c>
    </row>
    <row r="145" spans="2:9" ht="25" customHeight="1">
      <c r="B145" s="78" t="s">
        <v>122</v>
      </c>
      <c r="C145" s="79">
        <v>55</v>
      </c>
      <c r="D145" s="86">
        <v>180</v>
      </c>
      <c r="E145" s="69">
        <v>0</v>
      </c>
      <c r="F145" s="70">
        <f t="shared" si="4"/>
        <v>0</v>
      </c>
      <c r="G145" s="71">
        <f t="shared" si="5"/>
        <v>0</v>
      </c>
    </row>
    <row r="146" spans="2:9" ht="25" customHeight="1">
      <c r="B146" s="78" t="s">
        <v>123</v>
      </c>
      <c r="C146" s="79">
        <v>55</v>
      </c>
      <c r="D146" s="86">
        <v>200</v>
      </c>
      <c r="E146" s="69">
        <v>0</v>
      </c>
      <c r="F146" s="70">
        <f t="shared" si="4"/>
        <v>0</v>
      </c>
      <c r="G146" s="71">
        <f t="shared" si="5"/>
        <v>0</v>
      </c>
    </row>
    <row r="147" spans="2:9" ht="25" customHeight="1">
      <c r="B147" s="78" t="s">
        <v>124</v>
      </c>
      <c r="C147" s="79">
        <v>50</v>
      </c>
      <c r="D147" s="86">
        <v>220</v>
      </c>
      <c r="E147" s="69">
        <v>0</v>
      </c>
      <c r="F147" s="70">
        <f t="shared" si="4"/>
        <v>0</v>
      </c>
      <c r="G147" s="71">
        <f t="shared" si="5"/>
        <v>0</v>
      </c>
    </row>
    <row r="148" spans="2:9" ht="25" customHeight="1">
      <c r="B148" s="78" t="s">
        <v>125</v>
      </c>
      <c r="C148" s="79">
        <v>50</v>
      </c>
      <c r="D148" s="86">
        <v>195</v>
      </c>
      <c r="E148" s="69">
        <v>0</v>
      </c>
      <c r="F148" s="70">
        <f t="shared" si="4"/>
        <v>0</v>
      </c>
      <c r="G148" s="71">
        <f t="shared" si="5"/>
        <v>0</v>
      </c>
    </row>
    <row r="149" spans="2:9" ht="25" customHeight="1">
      <c r="B149" s="78" t="s">
        <v>126</v>
      </c>
      <c r="C149" s="79">
        <v>50</v>
      </c>
      <c r="D149" s="86">
        <v>320</v>
      </c>
      <c r="E149" s="69">
        <v>0</v>
      </c>
      <c r="F149" s="70">
        <f t="shared" si="4"/>
        <v>0</v>
      </c>
      <c r="G149" s="71">
        <f t="shared" si="5"/>
        <v>0</v>
      </c>
    </row>
    <row r="150" spans="2:9" ht="25" customHeight="1">
      <c r="B150" s="78" t="s">
        <v>127</v>
      </c>
      <c r="C150" s="79">
        <v>55</v>
      </c>
      <c r="D150" s="86">
        <v>290</v>
      </c>
      <c r="E150" s="69">
        <v>0</v>
      </c>
      <c r="F150" s="70">
        <f t="shared" si="4"/>
        <v>0</v>
      </c>
      <c r="G150" s="71">
        <f t="shared" si="5"/>
        <v>0</v>
      </c>
    </row>
    <row r="151" spans="2:9" ht="25" customHeight="1">
      <c r="B151" s="78" t="s">
        <v>128</v>
      </c>
      <c r="C151" s="79">
        <v>55</v>
      </c>
      <c r="D151" s="86">
        <v>340</v>
      </c>
      <c r="E151" s="69">
        <v>0</v>
      </c>
      <c r="F151" s="70">
        <f t="shared" si="4"/>
        <v>0</v>
      </c>
      <c r="G151" s="71">
        <f t="shared" si="5"/>
        <v>0</v>
      </c>
    </row>
    <row r="152" spans="2:9" ht="25" customHeight="1">
      <c r="B152" s="78" t="s">
        <v>129</v>
      </c>
      <c r="C152" s="79">
        <v>50</v>
      </c>
      <c r="D152" s="86">
        <v>270</v>
      </c>
      <c r="E152" s="69">
        <v>0</v>
      </c>
      <c r="F152" s="70">
        <f t="shared" si="4"/>
        <v>0</v>
      </c>
      <c r="G152" s="71">
        <f t="shared" si="5"/>
        <v>0</v>
      </c>
    </row>
    <row r="153" spans="2:9" ht="25" customHeight="1">
      <c r="B153" s="78" t="s">
        <v>130</v>
      </c>
      <c r="C153" s="92">
        <v>55</v>
      </c>
      <c r="D153" s="80">
        <v>320</v>
      </c>
      <c r="E153" s="69">
        <v>0</v>
      </c>
      <c r="F153" s="70">
        <f t="shared" si="4"/>
        <v>0</v>
      </c>
      <c r="G153" s="71">
        <f t="shared" si="5"/>
        <v>0</v>
      </c>
    </row>
    <row r="154" spans="2:9" ht="25" customHeight="1">
      <c r="B154" s="78" t="s">
        <v>131</v>
      </c>
      <c r="C154" s="79">
        <v>55</v>
      </c>
      <c r="D154" s="80">
        <v>180</v>
      </c>
      <c r="E154" s="69">
        <v>0</v>
      </c>
      <c r="F154" s="70">
        <f t="shared" si="4"/>
        <v>0</v>
      </c>
      <c r="G154" s="71">
        <f t="shared" si="5"/>
        <v>0</v>
      </c>
    </row>
    <row r="155" spans="2:9" ht="25" customHeight="1">
      <c r="B155" s="78" t="s">
        <v>132</v>
      </c>
      <c r="C155" s="79">
        <v>50</v>
      </c>
      <c r="D155" s="80">
        <v>360</v>
      </c>
      <c r="E155" s="69">
        <v>0</v>
      </c>
      <c r="F155" s="70">
        <f t="shared" si="4"/>
        <v>0</v>
      </c>
      <c r="G155" s="71">
        <f t="shared" si="5"/>
        <v>0</v>
      </c>
    </row>
    <row r="156" spans="2:9" ht="25" customHeight="1">
      <c r="B156" s="78" t="s">
        <v>133</v>
      </c>
      <c r="C156" s="79">
        <v>65</v>
      </c>
      <c r="D156" s="80">
        <v>250</v>
      </c>
      <c r="E156" s="69">
        <v>0</v>
      </c>
      <c r="F156" s="70">
        <f t="shared" si="4"/>
        <v>0</v>
      </c>
      <c r="G156" s="71">
        <f t="shared" si="5"/>
        <v>0</v>
      </c>
    </row>
    <row r="157" spans="2:9" ht="25" customHeight="1">
      <c r="B157" s="78" t="s">
        <v>134</v>
      </c>
      <c r="C157" s="79">
        <v>50</v>
      </c>
      <c r="D157" s="80">
        <v>250</v>
      </c>
      <c r="E157" s="69">
        <v>0</v>
      </c>
      <c r="F157" s="70">
        <f t="shared" si="4"/>
        <v>0</v>
      </c>
      <c r="G157" s="71">
        <f t="shared" si="5"/>
        <v>0</v>
      </c>
    </row>
    <row r="158" spans="2:9" ht="25" customHeight="1">
      <c r="B158" s="83" t="s">
        <v>135</v>
      </c>
      <c r="C158" s="79">
        <v>50</v>
      </c>
      <c r="D158" s="86">
        <v>190</v>
      </c>
      <c r="E158" s="69">
        <v>0</v>
      </c>
      <c r="F158" s="70">
        <f t="shared" si="4"/>
        <v>0</v>
      </c>
      <c r="G158" s="71">
        <f t="shared" si="5"/>
        <v>0</v>
      </c>
      <c r="I158" s="18"/>
    </row>
    <row r="159" spans="2:9" ht="25" customHeight="1">
      <c r="B159" s="78" t="s">
        <v>136</v>
      </c>
      <c r="C159" s="79">
        <v>60</v>
      </c>
      <c r="D159" s="80">
        <v>250</v>
      </c>
      <c r="E159" s="69">
        <v>0</v>
      </c>
      <c r="F159" s="70">
        <f t="shared" si="4"/>
        <v>0</v>
      </c>
      <c r="G159" s="71">
        <f t="shared" si="5"/>
        <v>0</v>
      </c>
      <c r="I159" s="18"/>
    </row>
    <row r="160" spans="2:9" ht="25" customHeight="1">
      <c r="B160" s="78" t="s">
        <v>137</v>
      </c>
      <c r="C160" s="79">
        <v>50</v>
      </c>
      <c r="D160" s="80">
        <v>320</v>
      </c>
      <c r="E160" s="69">
        <v>0</v>
      </c>
      <c r="F160" s="70">
        <f t="shared" si="4"/>
        <v>0</v>
      </c>
      <c r="G160" s="71">
        <f t="shared" si="5"/>
        <v>0</v>
      </c>
    </row>
    <row r="161" spans="1:7" ht="25" customHeight="1">
      <c r="B161" s="78" t="s">
        <v>138</v>
      </c>
      <c r="C161" s="92">
        <v>50</v>
      </c>
      <c r="D161" s="80">
        <v>370</v>
      </c>
      <c r="E161" s="69">
        <v>0</v>
      </c>
      <c r="F161" s="70">
        <f t="shared" si="4"/>
        <v>0</v>
      </c>
      <c r="G161" s="71">
        <f t="shared" si="5"/>
        <v>0</v>
      </c>
    </row>
    <row r="162" spans="1:7" ht="25" customHeight="1">
      <c r="B162" s="78" t="s">
        <v>139</v>
      </c>
      <c r="C162" s="79">
        <v>50</v>
      </c>
      <c r="D162" s="80">
        <v>230</v>
      </c>
      <c r="E162" s="69">
        <v>0</v>
      </c>
      <c r="F162" s="70">
        <f t="shared" si="4"/>
        <v>0</v>
      </c>
      <c r="G162" s="71">
        <f t="shared" si="5"/>
        <v>0</v>
      </c>
    </row>
    <row r="163" spans="1:7" ht="25" customHeight="1">
      <c r="B163" s="78" t="s">
        <v>140</v>
      </c>
      <c r="C163" s="79">
        <v>50</v>
      </c>
      <c r="D163" s="80">
        <v>210</v>
      </c>
      <c r="E163" s="69">
        <v>0</v>
      </c>
      <c r="F163" s="70">
        <f t="shared" si="4"/>
        <v>0</v>
      </c>
      <c r="G163" s="71">
        <f t="shared" si="5"/>
        <v>0</v>
      </c>
    </row>
    <row r="164" spans="1:7" ht="7" customHeight="1">
      <c r="B164" s="78"/>
      <c r="C164" s="79"/>
      <c r="D164" s="80"/>
      <c r="E164" s="81"/>
      <c r="F164" s="70"/>
      <c r="G164" s="71"/>
    </row>
    <row r="165" spans="1:7" ht="30" customHeight="1">
      <c r="B165" s="73" t="s">
        <v>141</v>
      </c>
      <c r="C165" s="74"/>
      <c r="D165" s="75"/>
      <c r="E165" s="76"/>
      <c r="F165" s="77"/>
      <c r="G165" s="100"/>
    </row>
    <row r="166" spans="1:7" ht="7" customHeight="1">
      <c r="B166" s="78"/>
      <c r="C166" s="79"/>
      <c r="D166" s="80"/>
      <c r="E166" s="81"/>
      <c r="F166" s="70"/>
      <c r="G166" s="71"/>
    </row>
    <row r="167" spans="1:7" ht="30" customHeight="1">
      <c r="B167" s="62" t="s">
        <v>142</v>
      </c>
      <c r="C167" s="82" t="s">
        <v>19</v>
      </c>
      <c r="D167" s="64" t="s">
        <v>23</v>
      </c>
      <c r="E167" s="63" t="s">
        <v>24</v>
      </c>
      <c r="F167" s="64" t="s">
        <v>25</v>
      </c>
      <c r="G167" s="65" t="s">
        <v>26</v>
      </c>
    </row>
    <row r="168" spans="1:7" ht="7" customHeight="1">
      <c r="B168" s="78"/>
      <c r="C168" s="79"/>
      <c r="D168" s="80"/>
      <c r="E168" s="81"/>
      <c r="F168" s="70"/>
      <c r="G168" s="71"/>
    </row>
    <row r="169" spans="1:7" s="209" customFormat="1" ht="45">
      <c r="B169" s="87" t="s">
        <v>143</v>
      </c>
      <c r="C169" s="84">
        <v>5800</v>
      </c>
      <c r="D169" s="80">
        <v>17800</v>
      </c>
      <c r="E169" s="79">
        <v>0</v>
      </c>
      <c r="F169" s="70">
        <f t="shared" si="4"/>
        <v>0</v>
      </c>
      <c r="G169" s="71">
        <f t="shared" si="5"/>
        <v>0</v>
      </c>
    </row>
    <row r="170" spans="1:7" ht="7" customHeight="1">
      <c r="B170" s="78"/>
      <c r="C170" s="79"/>
      <c r="D170" s="80"/>
      <c r="E170" s="81"/>
      <c r="F170" s="70"/>
      <c r="G170" s="71"/>
    </row>
    <row r="171" spans="1:7" ht="30" customHeight="1">
      <c r="B171" s="62" t="s">
        <v>144</v>
      </c>
      <c r="C171" s="82" t="s">
        <v>19</v>
      </c>
      <c r="D171" s="64" t="s">
        <v>23</v>
      </c>
      <c r="E171" s="63" t="s">
        <v>24</v>
      </c>
      <c r="F171" s="64" t="s">
        <v>25</v>
      </c>
      <c r="G171" s="65" t="s">
        <v>26</v>
      </c>
    </row>
    <row r="172" spans="1:7" ht="7" customHeight="1">
      <c r="B172" s="78"/>
      <c r="C172" s="79"/>
      <c r="D172" s="80"/>
      <c r="E172" s="81"/>
      <c r="F172" s="70"/>
      <c r="G172" s="71"/>
    </row>
    <row r="173" spans="1:7" s="209" customFormat="1" ht="45">
      <c r="B173" s="87" t="s">
        <v>145</v>
      </c>
      <c r="C173" s="84">
        <v>5900</v>
      </c>
      <c r="D173" s="80">
        <v>11100</v>
      </c>
      <c r="E173" s="79">
        <v>0</v>
      </c>
      <c r="F173" s="70">
        <f t="shared" ref="F173:F235" si="6">E173*D173</f>
        <v>0</v>
      </c>
      <c r="G173" s="71">
        <f t="shared" ref="G173:G235" si="7">C173*E173/$F$9</f>
        <v>0</v>
      </c>
    </row>
    <row r="174" spans="1:7" s="101" customFormat="1" ht="6" customHeight="1">
      <c r="A174" s="102"/>
      <c r="B174" s="87"/>
      <c r="C174" s="103"/>
      <c r="D174" s="104"/>
      <c r="E174" s="105"/>
      <c r="F174" s="106"/>
      <c r="G174" s="107"/>
    </row>
    <row r="175" spans="1:7" s="101" customFormat="1" ht="30" customHeight="1">
      <c r="A175" s="102"/>
      <c r="B175" s="73" t="s">
        <v>146</v>
      </c>
      <c r="C175" s="74"/>
      <c r="D175" s="75"/>
      <c r="E175" s="76"/>
      <c r="F175" s="77"/>
      <c r="G175" s="100"/>
    </row>
    <row r="176" spans="1:7" ht="7" customHeight="1">
      <c r="B176" s="90"/>
      <c r="C176" s="85"/>
      <c r="D176" s="88"/>
      <c r="E176" s="91"/>
      <c r="F176" s="89"/>
      <c r="G176" s="85"/>
    </row>
    <row r="177" spans="2:9" customFormat="1" ht="47">
      <c r="B177" s="62" t="s">
        <v>288</v>
      </c>
      <c r="C177" s="82" t="s">
        <v>19</v>
      </c>
      <c r="D177" s="64" t="s">
        <v>23</v>
      </c>
      <c r="E177" s="63" t="s">
        <v>24</v>
      </c>
      <c r="F177" s="64" t="s">
        <v>25</v>
      </c>
      <c r="G177" s="65" t="s">
        <v>26</v>
      </c>
    </row>
    <row r="178" spans="2:9" customFormat="1" ht="46">
      <c r="B178" s="108" t="s">
        <v>147</v>
      </c>
      <c r="C178" s="84">
        <v>270</v>
      </c>
      <c r="D178" s="80">
        <v>800</v>
      </c>
      <c r="E178" s="79">
        <v>0</v>
      </c>
      <c r="F178" s="70">
        <f t="shared" si="6"/>
        <v>0</v>
      </c>
      <c r="G178" s="71">
        <f t="shared" si="7"/>
        <v>0</v>
      </c>
    </row>
    <row r="179" spans="2:9" customFormat="1" ht="25" customHeight="1">
      <c r="B179" s="97" t="s">
        <v>148</v>
      </c>
      <c r="C179" s="98">
        <v>100</v>
      </c>
      <c r="D179" s="80">
        <v>600</v>
      </c>
      <c r="E179" s="79">
        <v>0</v>
      </c>
      <c r="F179" s="70">
        <f t="shared" si="6"/>
        <v>0</v>
      </c>
      <c r="G179" s="71">
        <f t="shared" si="7"/>
        <v>0</v>
      </c>
    </row>
    <row r="180" spans="2:9" customFormat="1" ht="25" customHeight="1">
      <c r="B180" s="97" t="s">
        <v>149</v>
      </c>
      <c r="C180" s="98">
        <v>100</v>
      </c>
      <c r="D180" s="80">
        <v>850</v>
      </c>
      <c r="E180" s="79">
        <v>0</v>
      </c>
      <c r="F180" s="70">
        <f t="shared" si="6"/>
        <v>0</v>
      </c>
      <c r="G180" s="71">
        <f t="shared" si="7"/>
        <v>0</v>
      </c>
      <c r="I180" s="109"/>
    </row>
    <row r="181" spans="2:9" customFormat="1" ht="31">
      <c r="B181" s="83" t="s">
        <v>150</v>
      </c>
      <c r="C181" s="79">
        <v>250</v>
      </c>
      <c r="D181" s="80">
        <v>480</v>
      </c>
      <c r="E181" s="79">
        <v>0</v>
      </c>
      <c r="F181" s="70">
        <f t="shared" si="6"/>
        <v>0</v>
      </c>
      <c r="G181" s="71">
        <f t="shared" si="7"/>
        <v>0</v>
      </c>
    </row>
    <row r="182" spans="2:9" customFormat="1" ht="25" customHeight="1">
      <c r="B182" s="97" t="s">
        <v>151</v>
      </c>
      <c r="C182" s="98">
        <v>100</v>
      </c>
      <c r="D182" s="80">
        <v>170</v>
      </c>
      <c r="E182" s="79">
        <v>0</v>
      </c>
      <c r="F182" s="70">
        <f t="shared" si="6"/>
        <v>0</v>
      </c>
      <c r="G182" s="71">
        <f t="shared" si="7"/>
        <v>0</v>
      </c>
    </row>
    <row r="183" spans="2:9" customFormat="1" ht="25" customHeight="1">
      <c r="B183" s="97" t="s">
        <v>152</v>
      </c>
      <c r="C183" s="98">
        <v>90</v>
      </c>
      <c r="D183" s="80">
        <v>350</v>
      </c>
      <c r="E183" s="81">
        <v>0</v>
      </c>
      <c r="F183" s="70">
        <f t="shared" si="6"/>
        <v>0</v>
      </c>
      <c r="G183" s="71">
        <f t="shared" si="7"/>
        <v>0</v>
      </c>
    </row>
    <row r="184" spans="2:9" customFormat="1" ht="6" customHeight="1">
      <c r="B184" s="90"/>
      <c r="C184" s="85"/>
      <c r="D184" s="88"/>
      <c r="E184" s="91"/>
      <c r="F184" s="89"/>
      <c r="G184" s="85"/>
    </row>
    <row r="185" spans="2:9" customFormat="1" ht="30" customHeight="1">
      <c r="B185" s="62" t="s">
        <v>153</v>
      </c>
      <c r="C185" s="82" t="s">
        <v>19</v>
      </c>
      <c r="D185" s="64" t="s">
        <v>23</v>
      </c>
      <c r="E185" s="63" t="s">
        <v>24</v>
      </c>
      <c r="F185" s="64" t="s">
        <v>25</v>
      </c>
      <c r="G185" s="65" t="s">
        <v>26</v>
      </c>
    </row>
    <row r="186" spans="2:9" customFormat="1" ht="25" customHeight="1">
      <c r="B186" s="83" t="s">
        <v>154</v>
      </c>
      <c r="C186" s="79">
        <v>270</v>
      </c>
      <c r="D186" s="80">
        <v>1800</v>
      </c>
      <c r="E186" s="79">
        <v>0</v>
      </c>
      <c r="F186" s="70">
        <f t="shared" si="6"/>
        <v>0</v>
      </c>
      <c r="G186" s="71">
        <f t="shared" si="7"/>
        <v>0</v>
      </c>
    </row>
    <row r="187" spans="2:9" customFormat="1" ht="25" customHeight="1">
      <c r="B187" s="78" t="s">
        <v>155</v>
      </c>
      <c r="C187" s="79">
        <v>280</v>
      </c>
      <c r="D187" s="94">
        <v>1600</v>
      </c>
      <c r="E187" s="79">
        <v>0</v>
      </c>
      <c r="F187" s="70">
        <f t="shared" si="6"/>
        <v>0</v>
      </c>
      <c r="G187" s="71">
        <f t="shared" si="7"/>
        <v>0</v>
      </c>
    </row>
    <row r="188" spans="2:9" customFormat="1" ht="25" customHeight="1">
      <c r="B188" s="78" t="s">
        <v>156</v>
      </c>
      <c r="C188" s="79">
        <v>300</v>
      </c>
      <c r="D188" s="80">
        <v>1750</v>
      </c>
      <c r="E188" s="79">
        <v>0</v>
      </c>
      <c r="F188" s="70">
        <f t="shared" si="6"/>
        <v>0</v>
      </c>
      <c r="G188" s="71">
        <f t="shared" si="7"/>
        <v>0</v>
      </c>
    </row>
    <row r="189" spans="2:9" customFormat="1" ht="25" customHeight="1">
      <c r="B189" s="78" t="s">
        <v>157</v>
      </c>
      <c r="C189" s="79">
        <v>320</v>
      </c>
      <c r="D189" s="80">
        <v>1950</v>
      </c>
      <c r="E189" s="79">
        <v>0</v>
      </c>
      <c r="F189" s="70">
        <f t="shared" si="6"/>
        <v>0</v>
      </c>
      <c r="G189" s="71">
        <f t="shared" si="7"/>
        <v>0</v>
      </c>
    </row>
    <row r="190" spans="2:9" customFormat="1" ht="25" customHeight="1">
      <c r="B190" s="78" t="s">
        <v>158</v>
      </c>
      <c r="C190" s="79">
        <v>280</v>
      </c>
      <c r="D190" s="80">
        <v>1670</v>
      </c>
      <c r="E190" s="79">
        <v>0</v>
      </c>
      <c r="F190" s="70">
        <f t="shared" si="6"/>
        <v>0</v>
      </c>
      <c r="G190" s="71">
        <f t="shared" si="7"/>
        <v>0</v>
      </c>
    </row>
    <row r="191" spans="2:9" customFormat="1" ht="25" customHeight="1">
      <c r="B191" s="78" t="s">
        <v>159</v>
      </c>
      <c r="C191" s="79">
        <v>350</v>
      </c>
      <c r="D191" s="80">
        <v>1390</v>
      </c>
      <c r="E191" s="79">
        <v>0</v>
      </c>
      <c r="F191" s="70">
        <f t="shared" si="6"/>
        <v>0</v>
      </c>
      <c r="G191" s="71">
        <f t="shared" si="7"/>
        <v>0</v>
      </c>
    </row>
    <row r="192" spans="2:9" customFormat="1" ht="25" customHeight="1">
      <c r="B192" s="78" t="s">
        <v>160</v>
      </c>
      <c r="C192" s="79">
        <v>250</v>
      </c>
      <c r="D192" s="80">
        <v>1100</v>
      </c>
      <c r="E192" s="79">
        <v>0</v>
      </c>
      <c r="F192" s="70">
        <f t="shared" si="6"/>
        <v>0</v>
      </c>
      <c r="G192" s="71">
        <f t="shared" si="7"/>
        <v>0</v>
      </c>
    </row>
    <row r="193" spans="2:7" customFormat="1" ht="25" customHeight="1">
      <c r="B193" s="83" t="s">
        <v>161</v>
      </c>
      <c r="C193" s="79">
        <v>270</v>
      </c>
      <c r="D193" s="80">
        <v>1490</v>
      </c>
      <c r="E193" s="79">
        <v>0</v>
      </c>
      <c r="F193" s="70">
        <f t="shared" si="6"/>
        <v>0</v>
      </c>
      <c r="G193" s="71">
        <f t="shared" si="7"/>
        <v>0</v>
      </c>
    </row>
    <row r="194" spans="2:7" customFormat="1" ht="6" customHeight="1">
      <c r="B194" s="90"/>
      <c r="C194" s="85"/>
      <c r="D194" s="88"/>
      <c r="E194" s="91"/>
      <c r="F194" s="89"/>
      <c r="G194" s="85"/>
    </row>
    <row r="195" spans="2:7" customFormat="1" ht="30" customHeight="1">
      <c r="B195" s="62" t="s">
        <v>162</v>
      </c>
      <c r="C195" s="82" t="s">
        <v>19</v>
      </c>
      <c r="D195" s="64" t="s">
        <v>23</v>
      </c>
      <c r="E195" s="63" t="s">
        <v>24</v>
      </c>
      <c r="F195" s="64" t="s">
        <v>25</v>
      </c>
      <c r="G195" s="65" t="s">
        <v>26</v>
      </c>
    </row>
    <row r="196" spans="2:7" customFormat="1" ht="25" customHeight="1">
      <c r="B196" s="78" t="s">
        <v>163</v>
      </c>
      <c r="C196" s="79">
        <v>200</v>
      </c>
      <c r="D196" s="110">
        <v>590</v>
      </c>
      <c r="E196" s="79">
        <v>0</v>
      </c>
      <c r="F196" s="70">
        <f t="shared" si="6"/>
        <v>0</v>
      </c>
      <c r="G196" s="71">
        <f t="shared" si="7"/>
        <v>0</v>
      </c>
    </row>
    <row r="197" spans="2:7" customFormat="1" ht="25" customHeight="1">
      <c r="B197" s="78" t="s">
        <v>164</v>
      </c>
      <c r="C197" s="79">
        <v>250</v>
      </c>
      <c r="D197" s="110">
        <v>850</v>
      </c>
      <c r="E197" s="79">
        <v>0</v>
      </c>
      <c r="F197" s="70">
        <f t="shared" si="6"/>
        <v>0</v>
      </c>
      <c r="G197" s="71">
        <f t="shared" si="7"/>
        <v>0</v>
      </c>
    </row>
    <row r="198" spans="2:7" customFormat="1" ht="25" customHeight="1">
      <c r="B198" s="78" t="s">
        <v>165</v>
      </c>
      <c r="C198" s="79">
        <v>250</v>
      </c>
      <c r="D198" s="110">
        <v>690</v>
      </c>
      <c r="E198" s="79">
        <v>0</v>
      </c>
      <c r="F198" s="70">
        <f t="shared" si="6"/>
        <v>0</v>
      </c>
      <c r="G198" s="71">
        <f t="shared" si="7"/>
        <v>0</v>
      </c>
    </row>
    <row r="199" spans="2:7" ht="7" customHeight="1">
      <c r="B199" s="90"/>
      <c r="C199" s="85"/>
      <c r="D199" s="88"/>
      <c r="E199" s="91"/>
      <c r="F199" s="89"/>
      <c r="G199" s="85"/>
    </row>
    <row r="200" spans="2:7" customFormat="1" ht="30" customHeight="1">
      <c r="B200" s="62" t="s">
        <v>166</v>
      </c>
      <c r="C200" s="82" t="s">
        <v>19</v>
      </c>
      <c r="D200" s="64" t="s">
        <v>23</v>
      </c>
      <c r="E200" s="63" t="s">
        <v>24</v>
      </c>
      <c r="F200" s="64" t="s">
        <v>25</v>
      </c>
      <c r="G200" s="65" t="s">
        <v>26</v>
      </c>
    </row>
    <row r="201" spans="2:7" ht="25" customHeight="1">
      <c r="B201" s="78" t="s">
        <v>167</v>
      </c>
      <c r="C201" s="79">
        <v>110</v>
      </c>
      <c r="D201" s="80">
        <v>385</v>
      </c>
      <c r="E201" s="81">
        <v>0</v>
      </c>
      <c r="F201" s="70">
        <f t="shared" si="6"/>
        <v>0</v>
      </c>
      <c r="G201" s="71">
        <f t="shared" si="7"/>
        <v>0</v>
      </c>
    </row>
    <row r="202" spans="2:7" ht="25" customHeight="1">
      <c r="B202" s="78" t="s">
        <v>168</v>
      </c>
      <c r="C202" s="79">
        <v>100</v>
      </c>
      <c r="D202" s="80">
        <v>690</v>
      </c>
      <c r="E202" s="81">
        <v>0</v>
      </c>
      <c r="F202" s="70">
        <f t="shared" si="6"/>
        <v>0</v>
      </c>
      <c r="G202" s="71">
        <f t="shared" si="7"/>
        <v>0</v>
      </c>
    </row>
    <row r="203" spans="2:7" ht="25" customHeight="1">
      <c r="B203" s="78" t="s">
        <v>169</v>
      </c>
      <c r="C203" s="79">
        <v>110</v>
      </c>
      <c r="D203" s="80">
        <v>680</v>
      </c>
      <c r="E203" s="81">
        <v>0</v>
      </c>
      <c r="F203" s="70">
        <f t="shared" si="6"/>
        <v>0</v>
      </c>
      <c r="G203" s="71">
        <f t="shared" si="7"/>
        <v>0</v>
      </c>
    </row>
    <row r="204" spans="2:7" ht="25" customHeight="1">
      <c r="B204" s="78" t="s">
        <v>170</v>
      </c>
      <c r="C204" s="79">
        <v>110</v>
      </c>
      <c r="D204" s="80">
        <v>390</v>
      </c>
      <c r="E204" s="81">
        <v>0</v>
      </c>
      <c r="F204" s="70">
        <f t="shared" si="6"/>
        <v>0</v>
      </c>
      <c r="G204" s="71">
        <f t="shared" si="7"/>
        <v>0</v>
      </c>
    </row>
    <row r="205" spans="2:7" ht="25" customHeight="1">
      <c r="B205" s="78" t="s">
        <v>171</v>
      </c>
      <c r="C205" s="79">
        <v>75</v>
      </c>
      <c r="D205" s="80">
        <v>310</v>
      </c>
      <c r="E205" s="81">
        <v>0</v>
      </c>
      <c r="F205" s="70">
        <f t="shared" si="6"/>
        <v>0</v>
      </c>
      <c r="G205" s="71">
        <f t="shared" si="7"/>
        <v>0</v>
      </c>
    </row>
    <row r="206" spans="2:7" ht="25" customHeight="1">
      <c r="B206" s="78" t="s">
        <v>172</v>
      </c>
      <c r="C206" s="79">
        <v>100</v>
      </c>
      <c r="D206" s="80">
        <v>450</v>
      </c>
      <c r="E206" s="81">
        <v>0</v>
      </c>
      <c r="F206" s="70">
        <f t="shared" si="6"/>
        <v>0</v>
      </c>
      <c r="G206" s="71">
        <f t="shared" si="7"/>
        <v>0</v>
      </c>
    </row>
    <row r="207" spans="2:7" ht="25" customHeight="1">
      <c r="B207" s="78" t="s">
        <v>173</v>
      </c>
      <c r="C207" s="79">
        <v>75</v>
      </c>
      <c r="D207" s="80">
        <v>360</v>
      </c>
      <c r="E207" s="81">
        <v>0</v>
      </c>
      <c r="F207" s="70">
        <f t="shared" si="6"/>
        <v>0</v>
      </c>
      <c r="G207" s="71">
        <f t="shared" si="7"/>
        <v>0</v>
      </c>
    </row>
    <row r="208" spans="2:7" ht="25" customHeight="1">
      <c r="B208" s="78" t="s">
        <v>174</v>
      </c>
      <c r="C208" s="79">
        <v>45</v>
      </c>
      <c r="D208" s="80">
        <v>230</v>
      </c>
      <c r="E208" s="81">
        <v>0</v>
      </c>
      <c r="F208" s="70">
        <f t="shared" si="6"/>
        <v>0</v>
      </c>
      <c r="G208" s="71">
        <f t="shared" si="7"/>
        <v>0</v>
      </c>
    </row>
    <row r="209" spans="2:7" ht="25" customHeight="1">
      <c r="B209" s="78" t="s">
        <v>175</v>
      </c>
      <c r="C209" s="79">
        <v>45</v>
      </c>
      <c r="D209" s="80">
        <v>190</v>
      </c>
      <c r="E209" s="81">
        <v>0</v>
      </c>
      <c r="F209" s="70">
        <f t="shared" si="6"/>
        <v>0</v>
      </c>
      <c r="G209" s="71">
        <f t="shared" si="7"/>
        <v>0</v>
      </c>
    </row>
    <row r="210" spans="2:7" ht="25" customHeight="1">
      <c r="B210" s="78" t="s">
        <v>176</v>
      </c>
      <c r="C210" s="79">
        <v>45</v>
      </c>
      <c r="D210" s="80">
        <v>240</v>
      </c>
      <c r="E210" s="81">
        <v>0</v>
      </c>
      <c r="F210" s="70">
        <f t="shared" si="6"/>
        <v>0</v>
      </c>
      <c r="G210" s="71">
        <f t="shared" si="7"/>
        <v>0</v>
      </c>
    </row>
    <row r="211" spans="2:7" ht="25" customHeight="1">
      <c r="B211" s="78" t="s">
        <v>177</v>
      </c>
      <c r="C211" s="79">
        <v>45</v>
      </c>
      <c r="D211" s="80">
        <v>240</v>
      </c>
      <c r="E211" s="81">
        <v>0</v>
      </c>
      <c r="F211" s="70">
        <f t="shared" si="6"/>
        <v>0</v>
      </c>
      <c r="G211" s="71">
        <f t="shared" si="7"/>
        <v>0</v>
      </c>
    </row>
    <row r="212" spans="2:7" ht="25" customHeight="1">
      <c r="B212" s="78" t="s">
        <v>178</v>
      </c>
      <c r="C212" s="79">
        <v>45</v>
      </c>
      <c r="D212" s="80">
        <v>210</v>
      </c>
      <c r="E212" s="81">
        <v>0</v>
      </c>
      <c r="F212" s="70">
        <f t="shared" si="6"/>
        <v>0</v>
      </c>
      <c r="G212" s="71">
        <f t="shared" si="7"/>
        <v>0</v>
      </c>
    </row>
    <row r="213" spans="2:7" ht="25" customHeight="1">
      <c r="B213" s="78" t="s">
        <v>179</v>
      </c>
      <c r="C213" s="79">
        <v>45</v>
      </c>
      <c r="D213" s="80">
        <v>230</v>
      </c>
      <c r="E213" s="81">
        <v>0</v>
      </c>
      <c r="F213" s="70">
        <f t="shared" si="6"/>
        <v>0</v>
      </c>
      <c r="G213" s="71">
        <f t="shared" si="7"/>
        <v>0</v>
      </c>
    </row>
    <row r="214" spans="2:7" ht="25" customHeight="1">
      <c r="B214" s="78" t="s">
        <v>180</v>
      </c>
      <c r="C214" s="79">
        <v>45</v>
      </c>
      <c r="D214" s="80">
        <v>210</v>
      </c>
      <c r="E214" s="81">
        <v>0</v>
      </c>
      <c r="F214" s="70">
        <f t="shared" si="6"/>
        <v>0</v>
      </c>
      <c r="G214" s="71">
        <f t="shared" si="7"/>
        <v>0</v>
      </c>
    </row>
    <row r="215" spans="2:7" ht="25" customHeight="1">
      <c r="B215" s="78" t="s">
        <v>181</v>
      </c>
      <c r="C215" s="79">
        <v>45</v>
      </c>
      <c r="D215" s="80">
        <v>210</v>
      </c>
      <c r="E215" s="81">
        <v>0</v>
      </c>
      <c r="F215" s="70">
        <f t="shared" si="6"/>
        <v>0</v>
      </c>
      <c r="G215" s="71">
        <f t="shared" si="7"/>
        <v>0</v>
      </c>
    </row>
    <row r="216" spans="2:7" ht="25" customHeight="1">
      <c r="B216" s="78" t="s">
        <v>182</v>
      </c>
      <c r="C216" s="79">
        <v>45</v>
      </c>
      <c r="D216" s="80">
        <v>290</v>
      </c>
      <c r="E216" s="81">
        <v>0</v>
      </c>
      <c r="F216" s="70">
        <f t="shared" si="6"/>
        <v>0</v>
      </c>
      <c r="G216" s="71">
        <f t="shared" si="7"/>
        <v>0</v>
      </c>
    </row>
    <row r="217" spans="2:7" ht="6" customHeight="1">
      <c r="B217" s="90"/>
      <c r="C217" s="85"/>
      <c r="D217" s="88"/>
      <c r="E217" s="91"/>
      <c r="F217" s="89"/>
      <c r="G217" s="85"/>
    </row>
    <row r="218" spans="2:7" ht="30" customHeight="1">
      <c r="B218" s="62" t="s">
        <v>183</v>
      </c>
      <c r="C218" s="82" t="s">
        <v>19</v>
      </c>
      <c r="D218" s="64" t="s">
        <v>23</v>
      </c>
      <c r="E218" s="63" t="s">
        <v>24</v>
      </c>
      <c r="F218" s="64" t="s">
        <v>25</v>
      </c>
      <c r="G218" s="65" t="s">
        <v>26</v>
      </c>
    </row>
    <row r="219" spans="2:7" ht="25" customHeight="1">
      <c r="B219" s="78" t="s">
        <v>184</v>
      </c>
      <c r="C219" s="79">
        <v>300</v>
      </c>
      <c r="D219" s="80">
        <v>590</v>
      </c>
      <c r="E219" s="79">
        <v>0</v>
      </c>
      <c r="F219" s="70">
        <f t="shared" si="6"/>
        <v>0</v>
      </c>
      <c r="G219" s="71">
        <f t="shared" si="7"/>
        <v>0</v>
      </c>
    </row>
    <row r="220" spans="2:7" ht="25" customHeight="1">
      <c r="B220" s="78" t="s">
        <v>185</v>
      </c>
      <c r="C220" s="79">
        <v>300</v>
      </c>
      <c r="D220" s="80">
        <v>470</v>
      </c>
      <c r="E220" s="79">
        <v>0</v>
      </c>
      <c r="F220" s="70">
        <f t="shared" si="6"/>
        <v>0</v>
      </c>
      <c r="G220" s="71">
        <f t="shared" si="7"/>
        <v>0</v>
      </c>
    </row>
    <row r="221" spans="2:7" ht="25" customHeight="1">
      <c r="B221" s="78" t="s">
        <v>186</v>
      </c>
      <c r="C221" s="79">
        <v>300</v>
      </c>
      <c r="D221" s="80">
        <v>430</v>
      </c>
      <c r="E221" s="79">
        <v>0</v>
      </c>
      <c r="F221" s="70">
        <f t="shared" si="6"/>
        <v>0</v>
      </c>
      <c r="G221" s="71">
        <f t="shared" si="7"/>
        <v>0</v>
      </c>
    </row>
    <row r="222" spans="2:7" ht="25" customHeight="1">
      <c r="B222" s="78" t="s">
        <v>187</v>
      </c>
      <c r="C222" s="79">
        <v>150</v>
      </c>
      <c r="D222" s="80">
        <v>480</v>
      </c>
      <c r="E222" s="79">
        <v>0</v>
      </c>
      <c r="F222" s="70">
        <f t="shared" si="6"/>
        <v>0</v>
      </c>
      <c r="G222" s="71">
        <f t="shared" si="7"/>
        <v>0</v>
      </c>
    </row>
    <row r="223" spans="2:7" ht="25" customHeight="1">
      <c r="B223" s="78" t="s">
        <v>188</v>
      </c>
      <c r="C223" s="79">
        <v>100</v>
      </c>
      <c r="D223" s="80">
        <v>250</v>
      </c>
      <c r="E223" s="79">
        <v>0</v>
      </c>
      <c r="F223" s="70">
        <f t="shared" si="6"/>
        <v>0</v>
      </c>
      <c r="G223" s="71">
        <f t="shared" si="7"/>
        <v>0</v>
      </c>
    </row>
    <row r="224" spans="2:7" ht="25" customHeight="1">
      <c r="B224" s="111" t="s">
        <v>189</v>
      </c>
      <c r="C224" s="79">
        <v>100</v>
      </c>
      <c r="D224" s="80">
        <v>150</v>
      </c>
      <c r="E224" s="79">
        <v>0</v>
      </c>
      <c r="F224" s="70">
        <f t="shared" si="6"/>
        <v>0</v>
      </c>
      <c r="G224" s="71">
        <f t="shared" si="7"/>
        <v>0</v>
      </c>
    </row>
    <row r="225" spans="2:7" ht="25" customHeight="1">
      <c r="B225" s="111" t="s">
        <v>190</v>
      </c>
      <c r="C225" s="79">
        <v>100</v>
      </c>
      <c r="D225" s="80">
        <v>120</v>
      </c>
      <c r="E225" s="79">
        <v>0</v>
      </c>
      <c r="F225" s="70">
        <f t="shared" si="6"/>
        <v>0</v>
      </c>
      <c r="G225" s="71">
        <f t="shared" si="7"/>
        <v>0</v>
      </c>
    </row>
    <row r="226" spans="2:7" ht="6" customHeight="1">
      <c r="B226" s="90"/>
      <c r="C226" s="85"/>
      <c r="D226" s="88"/>
      <c r="E226" s="91"/>
      <c r="F226" s="89"/>
      <c r="G226" s="85"/>
    </row>
    <row r="227" spans="2:7" ht="30" customHeight="1">
      <c r="B227" s="73" t="s">
        <v>191</v>
      </c>
      <c r="C227" s="74"/>
      <c r="D227" s="75"/>
      <c r="E227" s="76"/>
      <c r="F227" s="77"/>
      <c r="G227" s="77"/>
    </row>
    <row r="228" spans="2:7" ht="8" customHeight="1">
      <c r="B228" s="90"/>
      <c r="C228" s="85"/>
      <c r="D228" s="88"/>
      <c r="E228" s="91"/>
      <c r="F228" s="89"/>
      <c r="G228" s="85"/>
    </row>
    <row r="229" spans="2:7" ht="30" customHeight="1">
      <c r="B229" s="62" t="s">
        <v>192</v>
      </c>
      <c r="C229" s="82" t="s">
        <v>19</v>
      </c>
      <c r="D229" s="64" t="s">
        <v>23</v>
      </c>
      <c r="E229" s="63" t="s">
        <v>24</v>
      </c>
      <c r="F229" s="64" t="s">
        <v>25</v>
      </c>
      <c r="G229" s="65" t="s">
        <v>26</v>
      </c>
    </row>
    <row r="230" spans="2:7" ht="25" customHeight="1">
      <c r="B230" s="112" t="s">
        <v>193</v>
      </c>
      <c r="C230" s="79">
        <v>20</v>
      </c>
      <c r="D230" s="86">
        <v>90</v>
      </c>
      <c r="E230" s="79">
        <v>0</v>
      </c>
      <c r="F230" s="70">
        <f t="shared" si="6"/>
        <v>0</v>
      </c>
      <c r="G230" s="71">
        <f t="shared" si="7"/>
        <v>0</v>
      </c>
    </row>
    <row r="231" spans="2:7" ht="25" customHeight="1">
      <c r="B231" s="112" t="s">
        <v>194</v>
      </c>
      <c r="C231" s="79">
        <v>30</v>
      </c>
      <c r="D231" s="86">
        <v>210</v>
      </c>
      <c r="E231" s="79">
        <v>0</v>
      </c>
      <c r="F231" s="70">
        <f t="shared" si="6"/>
        <v>0</v>
      </c>
      <c r="G231" s="71">
        <f t="shared" si="7"/>
        <v>0</v>
      </c>
    </row>
    <row r="232" spans="2:7" ht="25" customHeight="1">
      <c r="B232" s="112" t="s">
        <v>195</v>
      </c>
      <c r="C232" s="79">
        <v>40</v>
      </c>
      <c r="D232" s="86">
        <v>190</v>
      </c>
      <c r="E232" s="79">
        <v>0</v>
      </c>
      <c r="F232" s="70">
        <f t="shared" si="6"/>
        <v>0</v>
      </c>
      <c r="G232" s="71">
        <f t="shared" si="7"/>
        <v>0</v>
      </c>
    </row>
    <row r="233" spans="2:7" ht="30">
      <c r="B233" s="112" t="s">
        <v>196</v>
      </c>
      <c r="C233" s="79">
        <v>150</v>
      </c>
      <c r="D233" s="86">
        <v>390</v>
      </c>
      <c r="E233" s="79">
        <v>0</v>
      </c>
      <c r="F233" s="70">
        <f t="shared" si="6"/>
        <v>0</v>
      </c>
      <c r="G233" s="71">
        <f t="shared" si="7"/>
        <v>0</v>
      </c>
    </row>
    <row r="234" spans="2:7" ht="25" customHeight="1">
      <c r="B234" s="112" t="s">
        <v>197</v>
      </c>
      <c r="C234" s="79">
        <v>100</v>
      </c>
      <c r="D234" s="86">
        <v>320</v>
      </c>
      <c r="E234" s="79">
        <v>0</v>
      </c>
      <c r="F234" s="70">
        <f t="shared" si="6"/>
        <v>0</v>
      </c>
      <c r="G234" s="71">
        <f t="shared" si="7"/>
        <v>0</v>
      </c>
    </row>
    <row r="235" spans="2:7" ht="25" customHeight="1">
      <c r="B235" s="112" t="s">
        <v>198</v>
      </c>
      <c r="C235" s="79">
        <v>60</v>
      </c>
      <c r="D235" s="86">
        <v>290</v>
      </c>
      <c r="E235" s="79">
        <v>0</v>
      </c>
      <c r="F235" s="70">
        <f t="shared" si="6"/>
        <v>0</v>
      </c>
      <c r="G235" s="71">
        <f t="shared" si="7"/>
        <v>0</v>
      </c>
    </row>
    <row r="236" spans="2:7" ht="25" customHeight="1">
      <c r="B236" s="112" t="s">
        <v>199</v>
      </c>
      <c r="C236" s="79">
        <v>90</v>
      </c>
      <c r="D236" s="86">
        <v>350</v>
      </c>
      <c r="E236" s="79">
        <v>0</v>
      </c>
      <c r="F236" s="70">
        <f t="shared" ref="F236:F258" si="8">E236*D236</f>
        <v>0</v>
      </c>
      <c r="G236" s="71">
        <f t="shared" ref="G236:G258" si="9">C236*E236/$F$9</f>
        <v>0</v>
      </c>
    </row>
    <row r="237" spans="2:7" ht="25" customHeight="1">
      <c r="B237" s="112" t="s">
        <v>200</v>
      </c>
      <c r="C237" s="79">
        <v>55</v>
      </c>
      <c r="D237" s="86">
        <v>200</v>
      </c>
      <c r="E237" s="79">
        <v>0</v>
      </c>
      <c r="F237" s="70">
        <f t="shared" si="8"/>
        <v>0</v>
      </c>
      <c r="G237" s="71">
        <f t="shared" si="9"/>
        <v>0</v>
      </c>
    </row>
    <row r="238" spans="2:7" ht="30">
      <c r="B238" s="112" t="s">
        <v>201</v>
      </c>
      <c r="C238" s="79">
        <v>60</v>
      </c>
      <c r="D238" s="86">
        <v>150</v>
      </c>
      <c r="E238" s="79">
        <v>0</v>
      </c>
      <c r="F238" s="70">
        <f t="shared" si="8"/>
        <v>0</v>
      </c>
      <c r="G238" s="71">
        <f t="shared" si="9"/>
        <v>0</v>
      </c>
    </row>
    <row r="239" spans="2:7" ht="6" customHeight="1">
      <c r="B239" s="90"/>
      <c r="C239" s="85"/>
      <c r="D239" s="88"/>
      <c r="E239" s="91"/>
      <c r="F239" s="89"/>
      <c r="G239" s="85"/>
    </row>
    <row r="240" spans="2:7" ht="30" customHeight="1">
      <c r="B240" s="62" t="s">
        <v>202</v>
      </c>
      <c r="C240" s="113" t="s">
        <v>19</v>
      </c>
      <c r="D240" s="64" t="s">
        <v>23</v>
      </c>
      <c r="E240" s="63" t="s">
        <v>24</v>
      </c>
      <c r="F240" s="114" t="s">
        <v>25</v>
      </c>
      <c r="G240" s="65" t="s">
        <v>26</v>
      </c>
    </row>
    <row r="241" spans="2:7" ht="8" customHeight="1">
      <c r="B241" s="83"/>
      <c r="C241" s="79"/>
      <c r="D241" s="80"/>
      <c r="E241" s="115"/>
      <c r="F241" s="70"/>
      <c r="G241" s="85"/>
    </row>
    <row r="242" spans="2:7" ht="25" customHeight="1">
      <c r="B242" s="83" t="s">
        <v>203</v>
      </c>
      <c r="C242" s="116">
        <v>400</v>
      </c>
      <c r="D242" s="80">
        <v>4800</v>
      </c>
      <c r="E242" s="117">
        <v>0</v>
      </c>
      <c r="F242" s="70">
        <f t="shared" si="8"/>
        <v>0</v>
      </c>
      <c r="G242" s="71">
        <f t="shared" si="9"/>
        <v>0</v>
      </c>
    </row>
    <row r="243" spans="2:7" ht="25" customHeight="1">
      <c r="B243" s="83" t="s">
        <v>204</v>
      </c>
      <c r="C243" s="79">
        <v>450</v>
      </c>
      <c r="D243" s="80">
        <v>4800</v>
      </c>
      <c r="E243" s="117">
        <v>0</v>
      </c>
      <c r="F243" s="70">
        <f t="shared" si="8"/>
        <v>0</v>
      </c>
      <c r="G243" s="71">
        <f t="shared" si="9"/>
        <v>0</v>
      </c>
    </row>
    <row r="244" spans="2:7" ht="25" customHeight="1">
      <c r="B244" s="83" t="s">
        <v>205</v>
      </c>
      <c r="C244" s="79">
        <v>700</v>
      </c>
      <c r="D244" s="86">
        <v>3800</v>
      </c>
      <c r="E244" s="117">
        <v>0</v>
      </c>
      <c r="F244" s="70">
        <f t="shared" si="8"/>
        <v>0</v>
      </c>
      <c r="G244" s="71">
        <f t="shared" si="9"/>
        <v>0</v>
      </c>
    </row>
    <row r="245" spans="2:7" ht="25" customHeight="1">
      <c r="B245" s="83" t="s">
        <v>206</v>
      </c>
      <c r="C245" s="116">
        <v>595</v>
      </c>
      <c r="D245" s="80">
        <v>4300</v>
      </c>
      <c r="E245" s="117">
        <v>0</v>
      </c>
      <c r="F245" s="70">
        <f t="shared" si="8"/>
        <v>0</v>
      </c>
      <c r="G245" s="71">
        <f t="shared" si="9"/>
        <v>0</v>
      </c>
    </row>
    <row r="246" spans="2:7" ht="8" customHeight="1">
      <c r="B246" s="83"/>
      <c r="C246" s="80"/>
      <c r="D246" s="80"/>
      <c r="E246" s="117"/>
      <c r="F246" s="70"/>
      <c r="G246" s="85"/>
    </row>
    <row r="247" spans="2:7" ht="30" customHeight="1">
      <c r="B247" s="62" t="s">
        <v>207</v>
      </c>
      <c r="C247" s="82" t="s">
        <v>19</v>
      </c>
      <c r="D247" s="64" t="s">
        <v>23</v>
      </c>
      <c r="E247" s="63" t="s">
        <v>24</v>
      </c>
      <c r="F247" s="64" t="s">
        <v>25</v>
      </c>
      <c r="G247" s="65" t="s">
        <v>26</v>
      </c>
    </row>
    <row r="248" spans="2:7" ht="25" customHeight="1">
      <c r="B248" s="111" t="s">
        <v>208</v>
      </c>
      <c r="C248" s="79">
        <v>1000</v>
      </c>
      <c r="D248" s="86">
        <v>620</v>
      </c>
      <c r="E248" s="79">
        <v>0</v>
      </c>
      <c r="F248" s="70">
        <f t="shared" si="8"/>
        <v>0</v>
      </c>
      <c r="G248" s="71">
        <f t="shared" si="9"/>
        <v>0</v>
      </c>
    </row>
    <row r="249" spans="2:7" ht="25" customHeight="1">
      <c r="B249" s="118" t="s">
        <v>209</v>
      </c>
      <c r="C249" s="79">
        <v>1000</v>
      </c>
      <c r="D249" s="86">
        <v>610</v>
      </c>
      <c r="E249" s="79">
        <v>0</v>
      </c>
      <c r="F249" s="70">
        <f t="shared" si="8"/>
        <v>0</v>
      </c>
      <c r="G249" s="71">
        <f t="shared" si="9"/>
        <v>0</v>
      </c>
    </row>
    <row r="250" spans="2:7" ht="25" customHeight="1">
      <c r="B250" s="111" t="s">
        <v>210</v>
      </c>
      <c r="C250" s="79">
        <v>1000</v>
      </c>
      <c r="D250" s="94">
        <v>650</v>
      </c>
      <c r="E250" s="79">
        <v>0</v>
      </c>
      <c r="F250" s="70">
        <f t="shared" si="8"/>
        <v>0</v>
      </c>
      <c r="G250" s="71">
        <f t="shared" si="9"/>
        <v>0</v>
      </c>
    </row>
    <row r="251" spans="2:7" ht="25" customHeight="1">
      <c r="B251" s="111" t="s">
        <v>211</v>
      </c>
      <c r="C251" s="79">
        <v>1000</v>
      </c>
      <c r="D251" s="94">
        <v>1100</v>
      </c>
      <c r="E251" s="79">
        <v>0</v>
      </c>
      <c r="F251" s="70">
        <f t="shared" si="8"/>
        <v>0</v>
      </c>
      <c r="G251" s="71">
        <f t="shared" si="9"/>
        <v>0</v>
      </c>
    </row>
    <row r="252" spans="2:7" ht="25" customHeight="1">
      <c r="B252" s="111" t="s">
        <v>212</v>
      </c>
      <c r="C252" s="79">
        <v>1000</v>
      </c>
      <c r="D252" s="94">
        <v>990</v>
      </c>
      <c r="E252" s="79">
        <v>0</v>
      </c>
      <c r="F252" s="70">
        <f t="shared" si="8"/>
        <v>0</v>
      </c>
      <c r="G252" s="71">
        <f t="shared" si="9"/>
        <v>0</v>
      </c>
    </row>
    <row r="253" spans="2:7" ht="25" customHeight="1">
      <c r="B253" s="111" t="s">
        <v>213</v>
      </c>
      <c r="C253" s="79">
        <v>1000</v>
      </c>
      <c r="D253" s="94">
        <v>890</v>
      </c>
      <c r="E253" s="79">
        <v>0</v>
      </c>
      <c r="F253" s="70">
        <f t="shared" si="8"/>
        <v>0</v>
      </c>
      <c r="G253" s="71">
        <f t="shared" si="9"/>
        <v>0</v>
      </c>
    </row>
    <row r="254" spans="2:7" ht="25" customHeight="1">
      <c r="B254" s="111" t="s">
        <v>214</v>
      </c>
      <c r="C254" s="79">
        <v>1000</v>
      </c>
      <c r="D254" s="86">
        <v>410</v>
      </c>
      <c r="E254" s="79">
        <v>0</v>
      </c>
      <c r="F254" s="70">
        <f t="shared" si="8"/>
        <v>0</v>
      </c>
      <c r="G254" s="71">
        <f t="shared" si="9"/>
        <v>0</v>
      </c>
    </row>
    <row r="255" spans="2:7" ht="25" customHeight="1">
      <c r="B255" s="111" t="s">
        <v>215</v>
      </c>
      <c r="C255" s="79">
        <v>1000</v>
      </c>
      <c r="D255" s="86">
        <v>340</v>
      </c>
      <c r="E255" s="79">
        <v>0</v>
      </c>
      <c r="F255" s="70">
        <f t="shared" si="8"/>
        <v>0</v>
      </c>
      <c r="G255" s="71">
        <f t="shared" si="9"/>
        <v>0</v>
      </c>
    </row>
    <row r="256" spans="2:7" ht="25" customHeight="1">
      <c r="B256" s="111" t="s">
        <v>216</v>
      </c>
      <c r="C256" s="79">
        <v>200</v>
      </c>
      <c r="D256" s="86">
        <v>420</v>
      </c>
      <c r="E256" s="79">
        <v>0</v>
      </c>
      <c r="F256" s="70">
        <f t="shared" si="8"/>
        <v>0</v>
      </c>
      <c r="G256" s="71">
        <f t="shared" si="9"/>
        <v>0</v>
      </c>
    </row>
    <row r="257" spans="1:9" ht="25" customHeight="1">
      <c r="B257" s="111" t="s">
        <v>217</v>
      </c>
      <c r="C257" s="79">
        <v>150</v>
      </c>
      <c r="D257" s="86">
        <v>150</v>
      </c>
      <c r="E257" s="79">
        <v>0</v>
      </c>
      <c r="F257" s="70">
        <f t="shared" si="8"/>
        <v>0</v>
      </c>
      <c r="G257" s="71">
        <f t="shared" si="9"/>
        <v>0</v>
      </c>
    </row>
    <row r="258" spans="1:9" ht="25" customHeight="1">
      <c r="B258" s="111" t="s">
        <v>218</v>
      </c>
      <c r="C258" s="79">
        <v>150</v>
      </c>
      <c r="D258" s="86">
        <v>100</v>
      </c>
      <c r="E258" s="79">
        <v>0</v>
      </c>
      <c r="F258" s="70">
        <f t="shared" si="8"/>
        <v>0</v>
      </c>
      <c r="G258" s="71">
        <f t="shared" si="9"/>
        <v>0</v>
      </c>
    </row>
    <row r="259" spans="1:9" s="5" customFormat="1" ht="7" customHeight="1">
      <c r="A259" s="119"/>
      <c r="C259" s="6"/>
      <c r="E259" s="7"/>
      <c r="F259" s="8"/>
      <c r="G259" s="9"/>
    </row>
    <row r="260" spans="1:9" s="120" customFormat="1" ht="34.5" customHeight="1">
      <c r="A260" s="121"/>
      <c r="B260" s="122" t="s">
        <v>219</v>
      </c>
      <c r="C260" s="123" t="s">
        <v>220</v>
      </c>
      <c r="D260" s="124"/>
      <c r="E260" s="125">
        <f>SUM(G248:G258)</f>
        <v>0</v>
      </c>
      <c r="F260" s="126">
        <f>SUM(F248:F258)</f>
        <v>0</v>
      </c>
      <c r="G260" s="126"/>
      <c r="H260" s="127" t="s">
        <v>221</v>
      </c>
      <c r="I260" s="128"/>
    </row>
    <row r="261" spans="1:9" s="5" customFormat="1" ht="7" customHeight="1">
      <c r="A261" s="119"/>
      <c r="C261" s="6"/>
      <c r="E261" s="7"/>
      <c r="F261" s="8"/>
      <c r="G261" s="9"/>
      <c r="H261" s="5" t="s">
        <v>221</v>
      </c>
    </row>
    <row r="262" spans="1:9" s="120" customFormat="1" ht="34.5" customHeight="1">
      <c r="A262" s="121"/>
      <c r="B262" s="122" t="s">
        <v>222</v>
      </c>
      <c r="C262" s="129" t="s">
        <v>223</v>
      </c>
      <c r="D262" s="130"/>
      <c r="E262" s="125" t="e">
        <f>SUM(G34:G245)</f>
        <v>#VALUE!</v>
      </c>
      <c r="F262" s="126">
        <f>SUM(F34:F245)</f>
        <v>0</v>
      </c>
      <c r="G262" s="126"/>
      <c r="H262" s="127"/>
      <c r="I262" s="127"/>
    </row>
    <row r="263" spans="1:9" s="5" customFormat="1" ht="7" customHeight="1">
      <c r="A263" s="119"/>
      <c r="C263" s="6"/>
      <c r="E263" s="7"/>
      <c r="F263" s="8"/>
      <c r="G263" s="9"/>
    </row>
    <row r="264" spans="1:9" s="120" customFormat="1" ht="24.75" customHeight="1">
      <c r="A264" s="121"/>
      <c r="B264" s="131" t="s">
        <v>224</v>
      </c>
      <c r="C264" s="132"/>
      <c r="D264" s="133"/>
      <c r="E264" s="134"/>
      <c r="F264" s="135"/>
      <c r="G264" s="136"/>
      <c r="H264" s="127"/>
      <c r="I264" s="127"/>
    </row>
    <row r="265" spans="1:9" s="5" customFormat="1" ht="7" customHeight="1">
      <c r="A265" s="119"/>
      <c r="C265" s="6"/>
      <c r="E265" s="7"/>
      <c r="F265" s="8"/>
      <c r="G265" s="9"/>
    </row>
    <row r="266" spans="1:9" s="120" customFormat="1" ht="15" customHeight="1">
      <c r="A266" s="121"/>
      <c r="B266" s="137" t="s">
        <v>225</v>
      </c>
      <c r="C266" s="138">
        <v>1</v>
      </c>
      <c r="D266" s="139"/>
      <c r="E266" s="140">
        <v>1500</v>
      </c>
      <c r="F266" s="141">
        <f>C266*E266</f>
        <v>1500</v>
      </c>
      <c r="G266" s="141"/>
      <c r="H266" s="127"/>
      <c r="I266" s="127"/>
    </row>
    <row r="267" spans="1:9" s="5" customFormat="1" ht="7" customHeight="1">
      <c r="A267" s="119"/>
      <c r="C267" s="6"/>
      <c r="E267" s="7"/>
      <c r="F267" s="8"/>
      <c r="G267" s="9"/>
    </row>
    <row r="268" spans="1:9" s="142" customFormat="1" ht="34.5" customHeight="1">
      <c r="A268" s="143"/>
      <c r="B268" s="144" t="s">
        <v>226</v>
      </c>
      <c r="C268" s="145" t="s">
        <v>227</v>
      </c>
      <c r="D268" s="146"/>
      <c r="E268" s="147">
        <f>F268/F9</f>
        <v>150</v>
      </c>
      <c r="F268" s="148">
        <f>F260+F262+F266</f>
        <v>1500</v>
      </c>
      <c r="G268" s="148"/>
      <c r="H268" s="149"/>
      <c r="I268" s="149"/>
    </row>
    <row r="269" spans="1:9" s="5" customFormat="1" ht="7" customHeight="1">
      <c r="A269" s="119"/>
      <c r="C269" s="6"/>
      <c r="E269" s="7"/>
      <c r="F269" s="8"/>
      <c r="G269" s="9"/>
    </row>
    <row r="270" spans="1:9" s="120" customFormat="1" ht="19.5" customHeight="1">
      <c r="A270" s="121"/>
      <c r="B270" s="150" t="s">
        <v>228</v>
      </c>
      <c r="C270" s="151"/>
      <c r="D270" s="152"/>
      <c r="E270" s="153"/>
      <c r="F270" s="154"/>
      <c r="G270" s="155"/>
      <c r="H270" s="127"/>
      <c r="I270" s="127"/>
    </row>
    <row r="271" spans="1:9" s="120" customFormat="1" ht="45" customHeight="1">
      <c r="A271" s="121"/>
      <c r="B271" s="156" t="s">
        <v>229</v>
      </c>
      <c r="C271" s="157"/>
      <c r="D271" s="158"/>
      <c r="E271" s="159"/>
      <c r="F271" s="160"/>
      <c r="G271" s="161"/>
      <c r="H271" s="127"/>
      <c r="I271" s="127"/>
    </row>
    <row r="272" spans="1:9" s="120" customFormat="1" ht="10" customHeight="1">
      <c r="A272" s="121"/>
      <c r="B272" s="162"/>
      <c r="C272" s="163"/>
      <c r="D272" s="164"/>
      <c r="E272" s="165"/>
      <c r="F272" s="166"/>
      <c r="G272" s="167"/>
      <c r="H272" s="127"/>
      <c r="I272" s="127"/>
    </row>
    <row r="273" spans="1:9" s="120" customFormat="1" ht="244" customHeight="1">
      <c r="A273" s="121"/>
      <c r="B273" s="240" t="s">
        <v>230</v>
      </c>
      <c r="C273" s="240"/>
      <c r="D273" s="240"/>
      <c r="E273" s="240"/>
      <c r="F273" s="240"/>
      <c r="G273" s="168"/>
      <c r="H273" s="127"/>
      <c r="I273" s="127"/>
    </row>
    <row r="274" spans="1:9" s="120" customFormat="1" ht="8.25" customHeight="1">
      <c r="A274" s="121"/>
      <c r="B274" s="169"/>
      <c r="C274" s="163"/>
      <c r="D274" s="170"/>
      <c r="E274" s="165"/>
      <c r="F274" s="166"/>
      <c r="G274" s="167"/>
      <c r="H274" s="127"/>
      <c r="I274" s="127"/>
    </row>
    <row r="275" spans="1:9" s="120" customFormat="1" ht="19.5" customHeight="1">
      <c r="A275" s="121"/>
      <c r="B275" s="171" t="s">
        <v>231</v>
      </c>
      <c r="C275" s="163"/>
      <c r="D275" s="241"/>
      <c r="E275" s="241"/>
      <c r="F275" s="241"/>
      <c r="G275" s="241"/>
      <c r="H275" s="127"/>
      <c r="I275" s="127"/>
    </row>
    <row r="276" spans="1:9" s="120" customFormat="1" ht="8.25" customHeight="1">
      <c r="A276" s="121"/>
      <c r="B276" s="169"/>
      <c r="C276" s="163"/>
      <c r="D276" s="241"/>
      <c r="E276" s="241"/>
      <c r="F276" s="241"/>
      <c r="G276" s="241"/>
      <c r="H276" s="127"/>
      <c r="I276" s="127"/>
    </row>
    <row r="277" spans="1:9" s="120" customFormat="1" ht="19.5" customHeight="1">
      <c r="A277" s="121"/>
      <c r="B277" s="172" t="s">
        <v>232</v>
      </c>
      <c r="C277" s="163"/>
      <c r="D277" s="241"/>
      <c r="E277" s="241"/>
      <c r="F277" s="241"/>
      <c r="G277" s="241"/>
      <c r="H277" s="127"/>
      <c r="I277" s="127"/>
    </row>
    <row r="278" spans="1:9" s="120" customFormat="1" ht="19.5" customHeight="1">
      <c r="A278" s="121"/>
      <c r="B278" s="173" t="s">
        <v>233</v>
      </c>
      <c r="C278" s="163"/>
      <c r="D278" s="241"/>
      <c r="E278" s="241"/>
      <c r="F278" s="241"/>
      <c r="G278" s="241"/>
      <c r="H278" s="127"/>
      <c r="I278" s="127"/>
    </row>
    <row r="279" spans="1:9" s="120" customFormat="1" ht="19.5" customHeight="1">
      <c r="A279" s="121"/>
      <c r="B279" s="169"/>
      <c r="C279" s="163"/>
      <c r="D279" s="170"/>
      <c r="E279" s="165"/>
      <c r="F279" s="166"/>
      <c r="G279" s="167"/>
      <c r="H279" s="127"/>
      <c r="I279" s="127"/>
    </row>
    <row r="280" spans="1:9" s="120" customFormat="1" ht="19.5" customHeight="1">
      <c r="A280" s="121"/>
      <c r="B280" s="171" t="s">
        <v>234</v>
      </c>
      <c r="C280" s="163"/>
      <c r="D280" s="170"/>
      <c r="E280" s="165"/>
      <c r="F280" s="166"/>
      <c r="G280" s="167"/>
      <c r="H280" s="127"/>
      <c r="I280" s="127"/>
    </row>
    <row r="281" spans="1:9" s="120" customFormat="1" ht="8.25" customHeight="1">
      <c r="A281" s="121"/>
      <c r="B281" s="169"/>
      <c r="C281" s="163"/>
      <c r="D281" s="170"/>
      <c r="E281" s="165"/>
      <c r="F281" s="166"/>
      <c r="G281" s="167"/>
      <c r="H281" s="127"/>
      <c r="I281" s="127"/>
    </row>
    <row r="282" spans="1:9" s="120" customFormat="1" ht="19.5" customHeight="1">
      <c r="A282" s="121"/>
      <c r="B282" s="174" t="s">
        <v>232</v>
      </c>
      <c r="C282" s="163"/>
      <c r="D282" s="170"/>
      <c r="E282" s="165"/>
      <c r="F282" s="166"/>
      <c r="G282" s="167"/>
      <c r="H282" s="127"/>
      <c r="I282" s="127"/>
    </row>
  </sheetData>
  <sheetProtection formatCells="0" formatColumns="0" formatRows="0" insertColumns="0" insertRows="0" insertHyperlinks="0" deleteColumns="0" deleteRows="0" sort="0" autoFilter="0" pivotTables="0"/>
  <mergeCells count="10">
    <mergeCell ref="D5:F5"/>
    <mergeCell ref="B24:G24"/>
    <mergeCell ref="B26:G26"/>
    <mergeCell ref="B273:F273"/>
    <mergeCell ref="D275:G278"/>
    <mergeCell ref="B8:F8"/>
    <mergeCell ref="D9:E9"/>
    <mergeCell ref="D10:E10"/>
    <mergeCell ref="C11:D11"/>
    <mergeCell ref="E11:G11"/>
  </mergeCells>
  <conditionalFormatting sqref="B34:D34">
    <cfRule type="expression" dxfId="45" priority="13">
      <formula>ЕСЛИR34C5БОЛЬШЕ0</formula>
    </cfRule>
  </conditionalFormatting>
  <conditionalFormatting sqref="D28:F30 D31:E32">
    <cfRule type="cellIs" dxfId="44" priority="30" stopIfTrue="1" operator="equal">
      <formula>$G$341+$G$341</formula>
    </cfRule>
  </conditionalFormatting>
  <conditionalFormatting sqref="E34:E65">
    <cfRule type="aboveAverage" dxfId="43" priority="47"/>
  </conditionalFormatting>
  <conditionalFormatting sqref="E70 E74:E75">
    <cfRule type="aboveAverage" dxfId="42" priority="4"/>
    <cfRule type="aboveAverage" dxfId="41" priority="5"/>
  </conditionalFormatting>
  <conditionalFormatting sqref="E77:E88">
    <cfRule type="aboveAverage" dxfId="40" priority="64"/>
  </conditionalFormatting>
  <conditionalFormatting sqref="E91:E98 E77:E88 E122:E127 E169 E173 E178:E183 E186:E193 E196:E198 E201:E216 E219:E225 E230:E239 E101:E119 E144:E163 E247:E258 E34:E65 E130:E141">
    <cfRule type="aboveAverage" dxfId="39" priority="17"/>
  </conditionalFormatting>
  <conditionalFormatting sqref="E91:E98">
    <cfRule type="aboveAverage" dxfId="38" priority="23"/>
  </conditionalFormatting>
  <conditionalFormatting sqref="E101:E119">
    <cfRule type="aboveAverage" dxfId="37" priority="22"/>
  </conditionalFormatting>
  <conditionalFormatting sqref="E122:E127">
    <cfRule type="aboveAverage" dxfId="36" priority="21"/>
  </conditionalFormatting>
  <conditionalFormatting sqref="E130:E141">
    <cfRule type="aboveAverage" dxfId="35" priority="20"/>
  </conditionalFormatting>
  <conditionalFormatting sqref="E144:E163">
    <cfRule type="aboveAverage" dxfId="34" priority="19"/>
  </conditionalFormatting>
  <conditionalFormatting sqref="E169 E173 E178:E183 E186:E193 E196:E198 E201:E216 E219:E225 E230:E238 E248:E258">
    <cfRule type="aboveAverage" dxfId="33" priority="18"/>
  </conditionalFormatting>
  <conditionalFormatting sqref="E240:E246">
    <cfRule type="aboveAverage" dxfId="32" priority="9"/>
  </conditionalFormatting>
  <conditionalFormatting sqref="E242:E246">
    <cfRule type="aboveAverage" dxfId="31" priority="11"/>
    <cfRule type="aboveAverage" dxfId="30" priority="10"/>
  </conditionalFormatting>
  <conditionalFormatting sqref="F70 F74:F75">
    <cfRule type="aboveAverage" dxfId="29" priority="3"/>
  </conditionalFormatting>
  <conditionalFormatting sqref="F89">
    <cfRule type="cellIs" dxfId="28" priority="28" stopIfTrue="1" operator="equal">
      <formula>$D$1563+$D$1563</formula>
    </cfRule>
  </conditionalFormatting>
  <conditionalFormatting sqref="F242:F245">
    <cfRule type="aboveAverage" dxfId="27" priority="8"/>
  </conditionalFormatting>
  <conditionalFormatting sqref="F246">
    <cfRule type="aboveAverage" dxfId="26" priority="12"/>
  </conditionalFormatting>
  <conditionalFormatting sqref="F34:G65">
    <cfRule type="expression" dxfId="25" priority="14">
      <formula>ЕСЛИR34C5БОЛЬШЕ0</formula>
    </cfRule>
  </conditionalFormatting>
  <conditionalFormatting sqref="F130:G141 F122:G127 F91:G98 F121 F77:G88 F144:G163 F169:G169 F173:G173 F178:G183 F186:G193 F196:G198 F201:G216 F219:G225 F230:G238 F248:G258 F101:G119 F34:G65 G67 G73 G69:G71">
    <cfRule type="aboveAverage" dxfId="24" priority="16"/>
  </conditionalFormatting>
  <conditionalFormatting sqref="G28">
    <cfRule type="cellIs" dxfId="23" priority="27" stopIfTrue="1" operator="equal">
      <formula>$G$341+$G$341</formula>
    </cfRule>
  </conditionalFormatting>
  <conditionalFormatting sqref="G67 G69:G71 G73:G74">
    <cfRule type="expression" dxfId="22" priority="1">
      <formula>ЕСЛИR34C5БОЛЬШЕ0</formula>
    </cfRule>
  </conditionalFormatting>
  <conditionalFormatting sqref="G74">
    <cfRule type="aboveAverage" dxfId="21" priority="2"/>
  </conditionalFormatting>
  <conditionalFormatting sqref="G242:G245">
    <cfRule type="aboveAverage" dxfId="20" priority="6"/>
  </conditionalFormatting>
  <dataValidations count="5">
    <dataValidation type="decimal" operator="notBetween" allowBlank="1" showInputMessage="1" showErrorMessage="1" prompt="Минимальное количество порций-10" sqref="E122:E127 E183 E91:E98 E201:E207 E105:E107 E168 E164 E170 E166 E172 E241 E34:E65 E69 E71 E67 E73" xr:uid="{00650059-009A-4D95-9A7F-00CF00B40017}">
      <formula1>1</formula1>
      <formula2>9</formula2>
    </dataValidation>
    <dataValidation type="decimal" operator="notBetween" allowBlank="1" showInputMessage="1" showErrorMessage="1" prompt="Минимальное количество порций-15" sqref="E101:E103 E77:E88 E144:E163" xr:uid="{00F80079-00F0-49D3-A001-00C200BE0079}">
      <formula1>1</formula1>
      <formula2>14</formula2>
    </dataValidation>
    <dataValidation type="decimal" operator="notBetween" allowBlank="1" showInputMessage="1" showErrorMessage="1" prompt="Минимальное количество порций  - 12" sqref="E104 E208:E216" xr:uid="{00300039-00EC-4A86-93AB-003B00E7002A}">
      <formula1>1</formula1>
      <formula2>11</formula2>
    </dataValidation>
    <dataValidation type="decimal" operator="notBetween" allowBlank="1" showInputMessage="1" showErrorMessage="1" prompt="Минимальное количество порций - 4" sqref="E135:E141" xr:uid="{00D400FE-0078-43BC-AEDE-009C00BB0063}">
      <formula1>1</formula1>
      <formula2>3</formula2>
    </dataValidation>
    <dataValidation type="decimal" operator="notBetween" allowBlank="1" showInputMessage="1" showErrorMessage="1" prompt="Минимальное кол-во порций - 20 шт" sqref="E230:E238" xr:uid="{00E10027-008F-4268-A8F1-003600CD002C}">
      <formula1>1</formula1>
      <formula2>19</formula2>
    </dataValidation>
  </dataValidations>
  <hyperlinks>
    <hyperlink ref="D5" r:id="rId1" xr:uid="{15D13D27-5B4A-9943-80DC-3F030565AD9D}"/>
    <hyperlink ref="F4" r:id="rId2" display="hello@exitloft.ru " xr:uid="{2E266089-14AC-D745-B2F0-209821E73716}"/>
  </hyperlinks>
  <pageMargins left="0.7" right="0.7" top="0.75" bottom="0.75" header="0.3" footer="0.3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0"/>
  <sheetViews>
    <sheetView workbookViewId="0">
      <selection activeCell="D4" sqref="D4:F5"/>
    </sheetView>
  </sheetViews>
  <sheetFormatPr baseColWidth="10" defaultColWidth="10.83203125" defaultRowHeight="14" outlineLevelCol="1"/>
  <cols>
    <col min="1" max="1" width="8.6640625" style="1" customWidth="1"/>
    <col min="2" max="2" width="69.83203125" style="1" customWidth="1"/>
    <col min="3" max="3" width="14.33203125" style="1" customWidth="1"/>
    <col min="4" max="4" width="13.1640625" style="1" customWidth="1"/>
    <col min="5" max="5" width="11" style="1" customWidth="1"/>
    <col min="6" max="6" width="13.5" style="1" customWidth="1"/>
    <col min="7" max="7" width="14.5" style="1" hidden="1" customWidth="1" outlineLevel="1"/>
    <col min="8" max="8" width="10.83203125" style="1" hidden="1" customWidth="1" outlineLevel="1" collapsed="1"/>
    <col min="9" max="9" width="8.6640625" style="1" customWidth="1" collapsed="1"/>
    <col min="10" max="16384" width="10.83203125" style="1"/>
  </cols>
  <sheetData>
    <row r="2" spans="2:7" ht="18" customHeight="1">
      <c r="B2" s="2"/>
      <c r="C2" s="2"/>
      <c r="D2" s="3"/>
      <c r="E2" s="2"/>
      <c r="F2" s="2" t="s">
        <v>0</v>
      </c>
      <c r="G2" s="2"/>
    </row>
    <row r="3" spans="2:7" ht="18" customHeight="1">
      <c r="B3" s="3"/>
      <c r="C3" s="3"/>
      <c r="D3" s="3"/>
      <c r="E3" s="3"/>
      <c r="F3" s="3" t="s">
        <v>290</v>
      </c>
      <c r="G3" s="3"/>
    </row>
    <row r="4" spans="2:7" ht="18" customHeight="1">
      <c r="B4" s="4"/>
      <c r="C4" s="4"/>
      <c r="D4" s="4"/>
      <c r="E4" s="4"/>
      <c r="F4" s="4" t="s">
        <v>292</v>
      </c>
      <c r="G4" s="4"/>
    </row>
    <row r="5" spans="2:7" ht="18" customHeight="1">
      <c r="B5" s="4"/>
      <c r="C5" s="4"/>
      <c r="D5" s="235" t="s">
        <v>291</v>
      </c>
      <c r="E5" s="235"/>
      <c r="F5" s="235"/>
      <c r="G5" s="4"/>
    </row>
    <row r="6" spans="2:7" ht="18" customHeight="1">
      <c r="B6" s="3"/>
      <c r="C6" s="3"/>
      <c r="D6" s="3"/>
      <c r="E6" s="3"/>
      <c r="F6" s="3" t="s">
        <v>1</v>
      </c>
      <c r="G6" s="3"/>
    </row>
    <row r="7" spans="2:7" ht="7" customHeight="1">
      <c r="B7" s="5"/>
      <c r="C7" s="6"/>
      <c r="D7" s="7"/>
      <c r="E7" s="8"/>
      <c r="F7" s="9"/>
      <c r="G7" s="9"/>
    </row>
    <row r="8" spans="2:7" ht="34.5" customHeight="1">
      <c r="B8" s="242" t="s">
        <v>2</v>
      </c>
      <c r="C8" s="242"/>
      <c r="D8" s="242"/>
      <c r="E8" s="242"/>
      <c r="F8" s="242"/>
      <c r="G8" s="10"/>
    </row>
    <row r="9" spans="2:7" ht="17" customHeight="1">
      <c r="B9" s="11" t="s">
        <v>3</v>
      </c>
      <c r="C9" s="12" t="s">
        <v>4</v>
      </c>
      <c r="D9" s="243" t="s">
        <v>5</v>
      </c>
      <c r="E9" s="243"/>
      <c r="F9" s="12">
        <v>10</v>
      </c>
      <c r="G9" s="13"/>
    </row>
    <row r="10" spans="2:7" ht="17" customHeight="1">
      <c r="B10" s="11" t="s">
        <v>6</v>
      </c>
      <c r="C10" s="12" t="s">
        <v>7</v>
      </c>
      <c r="D10" s="244" t="s">
        <v>8</v>
      </c>
      <c r="E10" s="244"/>
      <c r="F10" s="14"/>
      <c r="G10" s="15"/>
    </row>
    <row r="11" spans="2:7" ht="17" customHeight="1">
      <c r="B11" s="11" t="s">
        <v>10</v>
      </c>
      <c r="C11" s="245" t="s">
        <v>235</v>
      </c>
      <c r="D11" s="245"/>
      <c r="E11" s="246"/>
      <c r="F11" s="246"/>
      <c r="G11" s="247"/>
    </row>
    <row r="12" spans="2:7" ht="6" customHeight="1">
      <c r="B12" s="5"/>
      <c r="C12" s="6"/>
      <c r="D12" s="7"/>
      <c r="E12" s="8"/>
      <c r="F12" s="9"/>
      <c r="G12" s="9"/>
    </row>
    <row r="13" spans="2:7" ht="17" customHeight="1">
      <c r="B13" s="11" t="s">
        <v>12</v>
      </c>
      <c r="C13" s="16"/>
      <c r="D13" s="11"/>
      <c r="E13" s="17"/>
      <c r="F13" s="13"/>
      <c r="G13" s="13"/>
    </row>
    <row r="14" spans="2:7" ht="6" customHeight="1">
      <c r="B14" s="5"/>
      <c r="C14" s="6"/>
      <c r="D14" s="7"/>
      <c r="E14" s="8"/>
      <c r="F14" s="9"/>
      <c r="G14" s="9"/>
    </row>
    <row r="15" spans="2:7" ht="50" customHeight="1">
      <c r="B15" s="236" t="s">
        <v>236</v>
      </c>
      <c r="C15" s="237"/>
      <c r="D15" s="237"/>
      <c r="E15" s="237"/>
      <c r="F15" s="237"/>
      <c r="G15" s="238"/>
    </row>
    <row r="16" spans="2:7" customFormat="1" ht="6" customHeight="1">
      <c r="B16" s="90"/>
      <c r="C16" s="85"/>
      <c r="D16" s="88"/>
      <c r="E16" s="91"/>
      <c r="F16" s="89"/>
      <c r="G16" s="85"/>
    </row>
    <row r="17" spans="1:9" customFormat="1" ht="30" customHeight="1">
      <c r="B17" s="62" t="s">
        <v>237</v>
      </c>
      <c r="C17" s="82" t="s">
        <v>19</v>
      </c>
      <c r="D17" s="64" t="s">
        <v>23</v>
      </c>
      <c r="E17" s="63" t="s">
        <v>24</v>
      </c>
      <c r="F17" s="64" t="s">
        <v>25</v>
      </c>
      <c r="G17" s="65" t="s">
        <v>26</v>
      </c>
    </row>
    <row r="18" spans="1:9" customFormat="1" ht="24" customHeight="1">
      <c r="B18" s="111" t="s">
        <v>238</v>
      </c>
      <c r="C18" s="79">
        <v>300</v>
      </c>
      <c r="D18" s="80">
        <v>420</v>
      </c>
      <c r="E18" s="79">
        <v>0</v>
      </c>
      <c r="F18" s="70">
        <f t="shared" ref="F18:F32" si="0">E18*D18</f>
        <v>0</v>
      </c>
      <c r="G18" s="71">
        <f t="shared" ref="G18:G32" si="1">C18*E18/$F$9</f>
        <v>0</v>
      </c>
      <c r="H18" s="175"/>
      <c r="I18" s="176"/>
    </row>
    <row r="19" spans="1:9" customFormat="1" ht="24" customHeight="1">
      <c r="B19" s="111" t="s">
        <v>239</v>
      </c>
      <c r="C19" s="79">
        <v>300</v>
      </c>
      <c r="D19" s="80">
        <v>420</v>
      </c>
      <c r="E19" s="79">
        <v>0</v>
      </c>
      <c r="F19" s="70">
        <f t="shared" si="0"/>
        <v>0</v>
      </c>
      <c r="G19" s="71">
        <f t="shared" si="1"/>
        <v>0</v>
      </c>
      <c r="H19" s="175"/>
      <c r="I19" s="176"/>
    </row>
    <row r="20" spans="1:9" customFormat="1" ht="24" customHeight="1">
      <c r="B20" s="111" t="s">
        <v>240</v>
      </c>
      <c r="C20" s="79">
        <v>300</v>
      </c>
      <c r="D20" s="80">
        <v>480</v>
      </c>
      <c r="E20" s="79">
        <v>0</v>
      </c>
      <c r="F20" s="70">
        <f t="shared" si="0"/>
        <v>0</v>
      </c>
      <c r="G20" s="71">
        <f t="shared" si="1"/>
        <v>0</v>
      </c>
      <c r="H20" s="175"/>
      <c r="I20" s="176"/>
    </row>
    <row r="21" spans="1:9" customFormat="1" ht="24" customHeight="1">
      <c r="B21" s="111" t="s">
        <v>241</v>
      </c>
      <c r="C21" s="79">
        <v>300</v>
      </c>
      <c r="D21" s="80">
        <v>800</v>
      </c>
      <c r="E21" s="79">
        <v>0</v>
      </c>
      <c r="F21" s="70">
        <f t="shared" si="0"/>
        <v>0</v>
      </c>
      <c r="G21" s="71">
        <f t="shared" si="1"/>
        <v>0</v>
      </c>
      <c r="H21" s="175"/>
      <c r="I21" s="176"/>
    </row>
    <row r="22" spans="1:9" customFormat="1" ht="24" customHeight="1">
      <c r="B22" s="111" t="s">
        <v>242</v>
      </c>
      <c r="C22" s="79">
        <v>300</v>
      </c>
      <c r="D22" s="80">
        <v>620</v>
      </c>
      <c r="E22" s="79">
        <v>0</v>
      </c>
      <c r="F22" s="70">
        <f t="shared" si="0"/>
        <v>0</v>
      </c>
      <c r="G22" s="71">
        <f t="shared" si="1"/>
        <v>0</v>
      </c>
      <c r="H22" s="175"/>
      <c r="I22" s="176"/>
    </row>
    <row r="23" spans="1:9" customFormat="1" ht="24" customHeight="1">
      <c r="B23" s="111" t="s">
        <v>243</v>
      </c>
      <c r="C23" s="79">
        <v>300</v>
      </c>
      <c r="D23" s="80">
        <v>550</v>
      </c>
      <c r="E23" s="79">
        <v>0</v>
      </c>
      <c r="F23" s="70">
        <f t="shared" si="0"/>
        <v>0</v>
      </c>
      <c r="G23" s="71">
        <f t="shared" si="1"/>
        <v>0</v>
      </c>
      <c r="H23" s="175"/>
      <c r="I23" s="176"/>
    </row>
    <row r="24" spans="1:9" customFormat="1" ht="24" customHeight="1">
      <c r="B24" s="111" t="s">
        <v>244</v>
      </c>
      <c r="C24" s="79">
        <v>300</v>
      </c>
      <c r="D24" s="80">
        <v>580</v>
      </c>
      <c r="E24" s="79">
        <v>0</v>
      </c>
      <c r="F24" s="70">
        <f t="shared" si="0"/>
        <v>0</v>
      </c>
      <c r="G24" s="71">
        <f t="shared" si="1"/>
        <v>0</v>
      </c>
      <c r="H24" s="175"/>
      <c r="I24" s="176"/>
    </row>
    <row r="25" spans="1:9" customFormat="1" ht="7" customHeight="1">
      <c r="B25" s="90"/>
      <c r="C25" s="85"/>
      <c r="D25" s="88"/>
      <c r="E25" s="91"/>
      <c r="F25" s="89"/>
      <c r="G25" s="85"/>
      <c r="I25" s="176"/>
    </row>
    <row r="26" spans="1:9" customFormat="1" ht="30" customHeight="1">
      <c r="B26" s="62" t="s">
        <v>120</v>
      </c>
      <c r="C26" s="82" t="s">
        <v>19</v>
      </c>
      <c r="D26" s="64" t="s">
        <v>23</v>
      </c>
      <c r="E26" s="63" t="s">
        <v>24</v>
      </c>
      <c r="F26" s="64" t="s">
        <v>25</v>
      </c>
      <c r="G26" s="65" t="s">
        <v>26</v>
      </c>
      <c r="I26" s="176"/>
    </row>
    <row r="27" spans="1:9" customFormat="1" ht="24" customHeight="1">
      <c r="B27" s="111" t="s">
        <v>245</v>
      </c>
      <c r="C27" s="79">
        <v>250</v>
      </c>
      <c r="D27" s="80">
        <v>300</v>
      </c>
      <c r="E27" s="79">
        <v>0</v>
      </c>
      <c r="F27" s="70">
        <f t="shared" si="0"/>
        <v>0</v>
      </c>
      <c r="G27" s="71">
        <f t="shared" si="1"/>
        <v>0</v>
      </c>
      <c r="H27" s="175"/>
      <c r="I27" s="176"/>
    </row>
    <row r="28" spans="1:9" customFormat="1" ht="24" customHeight="1">
      <c r="B28" s="111" t="s">
        <v>246</v>
      </c>
      <c r="C28" s="79">
        <v>250</v>
      </c>
      <c r="D28" s="80">
        <v>380</v>
      </c>
      <c r="E28" s="79">
        <v>0</v>
      </c>
      <c r="F28" s="70">
        <f t="shared" si="0"/>
        <v>0</v>
      </c>
      <c r="G28" s="71">
        <f t="shared" si="1"/>
        <v>0</v>
      </c>
      <c r="H28" s="175"/>
      <c r="I28" s="176"/>
    </row>
    <row r="29" spans="1:9" customFormat="1" ht="24" customHeight="1">
      <c r="B29" s="111" t="s">
        <v>247</v>
      </c>
      <c r="C29" s="79">
        <v>250</v>
      </c>
      <c r="D29" s="80">
        <v>490</v>
      </c>
      <c r="E29" s="79">
        <v>0</v>
      </c>
      <c r="F29" s="70">
        <f t="shared" si="0"/>
        <v>0</v>
      </c>
      <c r="G29" s="71">
        <f t="shared" si="1"/>
        <v>0</v>
      </c>
      <c r="H29" s="175"/>
      <c r="I29" s="176"/>
    </row>
    <row r="30" spans="1:9" customFormat="1" ht="24" customHeight="1">
      <c r="B30" s="111" t="s">
        <v>248</v>
      </c>
      <c r="C30" s="79">
        <v>250</v>
      </c>
      <c r="D30" s="80">
        <v>320</v>
      </c>
      <c r="E30" s="79">
        <v>0</v>
      </c>
      <c r="F30" s="70">
        <f t="shared" si="0"/>
        <v>0</v>
      </c>
      <c r="G30" s="71">
        <f t="shared" si="1"/>
        <v>0</v>
      </c>
      <c r="H30" s="175"/>
      <c r="I30" s="176"/>
    </row>
    <row r="31" spans="1:9" customFormat="1" ht="24" customHeight="1">
      <c r="B31" s="111" t="s">
        <v>249</v>
      </c>
      <c r="C31" s="79">
        <v>250</v>
      </c>
      <c r="D31" s="80">
        <v>240</v>
      </c>
      <c r="E31" s="79">
        <v>0</v>
      </c>
      <c r="F31" s="70">
        <f t="shared" si="0"/>
        <v>0</v>
      </c>
      <c r="G31" s="71">
        <f t="shared" si="1"/>
        <v>0</v>
      </c>
      <c r="H31" s="175"/>
      <c r="I31" s="176"/>
    </row>
    <row r="32" spans="1:9" s="120" customFormat="1" ht="34.5" customHeight="1">
      <c r="A32" s="121"/>
      <c r="B32" s="111" t="s">
        <v>250</v>
      </c>
      <c r="C32" s="79">
        <v>250</v>
      </c>
      <c r="D32" s="80">
        <v>290</v>
      </c>
      <c r="E32" s="79">
        <v>0</v>
      </c>
      <c r="F32" s="70">
        <f t="shared" si="0"/>
        <v>0</v>
      </c>
      <c r="G32" s="71">
        <f t="shared" si="1"/>
        <v>0</v>
      </c>
      <c r="H32" s="175"/>
      <c r="I32" s="176"/>
    </row>
    <row r="33" spans="1:9" s="120" customFormat="1" ht="7" customHeight="1">
      <c r="A33" s="121"/>
      <c r="B33" s="1"/>
      <c r="C33" s="177"/>
      <c r="D33" s="178"/>
      <c r="E33" s="177"/>
      <c r="F33" s="179"/>
      <c r="G33" s="180"/>
      <c r="H33" s="127"/>
      <c r="I33" s="127"/>
    </row>
    <row r="34" spans="1:9" s="120" customFormat="1" ht="30" customHeight="1">
      <c r="A34" s="121"/>
      <c r="B34" s="62" t="s">
        <v>207</v>
      </c>
      <c r="C34" s="82" t="s">
        <v>19</v>
      </c>
      <c r="D34" s="64" t="s">
        <v>23</v>
      </c>
      <c r="E34" s="63" t="s">
        <v>24</v>
      </c>
      <c r="F34" s="64" t="s">
        <v>25</v>
      </c>
      <c r="G34" s="65" t="s">
        <v>26</v>
      </c>
      <c r="H34" s="127"/>
      <c r="I34" s="127"/>
    </row>
    <row r="35" spans="1:9" s="120" customFormat="1" ht="24" customHeight="1">
      <c r="A35" s="121"/>
      <c r="B35" s="111" t="s">
        <v>208</v>
      </c>
      <c r="C35" s="181">
        <f>'Расширенное меню'!C248</f>
        <v>1000</v>
      </c>
      <c r="D35" s="181">
        <f>'Расширенное меню'!D248</f>
        <v>620</v>
      </c>
      <c r="E35" s="181">
        <f>'Расширенное меню'!E248</f>
        <v>0</v>
      </c>
      <c r="F35" s="182">
        <f>'Расширенное меню'!F248</f>
        <v>0</v>
      </c>
      <c r="G35" s="181">
        <f>'Расширенное меню'!G248</f>
        <v>0</v>
      </c>
      <c r="H35" s="127"/>
      <c r="I35" s="127"/>
    </row>
    <row r="36" spans="1:9" s="120" customFormat="1" ht="24" customHeight="1">
      <c r="A36" s="121"/>
      <c r="B36" s="118" t="s">
        <v>209</v>
      </c>
      <c r="C36" s="181">
        <f>'Расширенное меню'!C249</f>
        <v>1000</v>
      </c>
      <c r="D36" s="181">
        <f>'Расширенное меню'!D249</f>
        <v>610</v>
      </c>
      <c r="E36" s="181">
        <f>'Расширенное меню'!E249</f>
        <v>0</v>
      </c>
      <c r="F36" s="182">
        <f>'Расширенное меню'!F249</f>
        <v>0</v>
      </c>
      <c r="G36" s="181">
        <f>'Расширенное меню'!G249</f>
        <v>0</v>
      </c>
      <c r="H36" s="127"/>
      <c r="I36" s="127"/>
    </row>
    <row r="37" spans="1:9" s="120" customFormat="1" ht="24" customHeight="1">
      <c r="A37" s="121"/>
      <c r="B37" s="111" t="s">
        <v>251</v>
      </c>
      <c r="C37" s="181">
        <f>'Расширенное меню'!C250</f>
        <v>1000</v>
      </c>
      <c r="D37" s="181">
        <f>'Расширенное меню'!D250</f>
        <v>650</v>
      </c>
      <c r="E37" s="181">
        <f>'Расширенное меню'!E250</f>
        <v>0</v>
      </c>
      <c r="F37" s="182">
        <f>'Расширенное меню'!F250</f>
        <v>0</v>
      </c>
      <c r="G37" s="181">
        <f>'Расширенное меню'!G250</f>
        <v>0</v>
      </c>
      <c r="H37" s="127"/>
      <c r="I37" s="127"/>
    </row>
    <row r="38" spans="1:9" s="120" customFormat="1" ht="24" customHeight="1">
      <c r="A38" s="121"/>
      <c r="B38" s="111" t="s">
        <v>252</v>
      </c>
      <c r="C38" s="181">
        <f>'Расширенное меню'!C251</f>
        <v>1000</v>
      </c>
      <c r="D38" s="181">
        <f>'Расширенное меню'!D251</f>
        <v>1100</v>
      </c>
      <c r="E38" s="181">
        <f>'Расширенное меню'!E251</f>
        <v>0</v>
      </c>
      <c r="F38" s="182">
        <f>'Расширенное меню'!F251</f>
        <v>0</v>
      </c>
      <c r="G38" s="181">
        <f>'Расширенное меню'!G251</f>
        <v>0</v>
      </c>
      <c r="H38" s="127"/>
      <c r="I38" s="127"/>
    </row>
    <row r="39" spans="1:9" s="120" customFormat="1" ht="24" customHeight="1">
      <c r="A39" s="121"/>
      <c r="B39" s="111" t="s">
        <v>253</v>
      </c>
      <c r="C39" s="181">
        <f>'Расширенное меню'!C252</f>
        <v>1000</v>
      </c>
      <c r="D39" s="181">
        <f>'Расширенное меню'!D252</f>
        <v>990</v>
      </c>
      <c r="E39" s="181">
        <v>0</v>
      </c>
      <c r="F39" s="182">
        <f>'Расширенное меню'!F252</f>
        <v>0</v>
      </c>
      <c r="G39" s="181">
        <f>'Расширенное меню'!G252</f>
        <v>0</v>
      </c>
      <c r="H39" s="127"/>
      <c r="I39" s="127"/>
    </row>
    <row r="40" spans="1:9" s="120" customFormat="1" ht="24" customHeight="1">
      <c r="A40" s="121"/>
      <c r="B40" s="111" t="s">
        <v>254</v>
      </c>
      <c r="C40" s="181">
        <f>'Расширенное меню'!C253</f>
        <v>1000</v>
      </c>
      <c r="D40" s="181">
        <f>'Расширенное меню'!D253</f>
        <v>890</v>
      </c>
      <c r="E40" s="181">
        <f>'Расширенное меню'!E253</f>
        <v>0</v>
      </c>
      <c r="F40" s="182">
        <f>'Расширенное меню'!F253</f>
        <v>0</v>
      </c>
      <c r="G40" s="181">
        <f>'Расширенное меню'!G253</f>
        <v>0</v>
      </c>
      <c r="H40" s="127"/>
      <c r="I40" s="127"/>
    </row>
    <row r="41" spans="1:9" s="120" customFormat="1" ht="24" customHeight="1">
      <c r="A41" s="121"/>
      <c r="B41" s="111" t="s">
        <v>214</v>
      </c>
      <c r="C41" s="181">
        <f>'Расширенное меню'!C254</f>
        <v>1000</v>
      </c>
      <c r="D41" s="181">
        <f>'Расширенное меню'!D254</f>
        <v>410</v>
      </c>
      <c r="E41" s="181">
        <f>'Расширенное меню'!E254</f>
        <v>0</v>
      </c>
      <c r="F41" s="182">
        <f>'Расширенное меню'!F254</f>
        <v>0</v>
      </c>
      <c r="G41" s="181">
        <f>'Расширенное меню'!G254</f>
        <v>0</v>
      </c>
      <c r="H41" s="127"/>
      <c r="I41" s="127"/>
    </row>
    <row r="42" spans="1:9" s="120" customFormat="1" ht="24" customHeight="1">
      <c r="A42" s="121"/>
      <c r="B42" s="111" t="s">
        <v>215</v>
      </c>
      <c r="C42" s="181">
        <f>'Расширенное меню'!C255</f>
        <v>1000</v>
      </c>
      <c r="D42" s="181">
        <f>'Расширенное меню'!D255</f>
        <v>340</v>
      </c>
      <c r="E42" s="181">
        <f>'Расширенное меню'!E255</f>
        <v>0</v>
      </c>
      <c r="F42" s="182">
        <f>'Расширенное меню'!F255</f>
        <v>0</v>
      </c>
      <c r="G42" s="181">
        <f>'Расширенное меню'!G255</f>
        <v>0</v>
      </c>
      <c r="H42" s="127"/>
      <c r="I42" s="127"/>
    </row>
    <row r="43" spans="1:9" s="120" customFormat="1" ht="24" customHeight="1">
      <c r="A43" s="121"/>
      <c r="B43" s="111" t="s">
        <v>216</v>
      </c>
      <c r="C43" s="181">
        <f>'Расширенное меню'!C256</f>
        <v>200</v>
      </c>
      <c r="D43" s="181">
        <f>'Расширенное меню'!D256</f>
        <v>420</v>
      </c>
      <c r="E43" s="181">
        <f>'Расширенное меню'!E256</f>
        <v>0</v>
      </c>
      <c r="F43" s="182">
        <f>'Расширенное меню'!F256</f>
        <v>0</v>
      </c>
      <c r="G43" s="181">
        <f>'Расширенное меню'!G256</f>
        <v>0</v>
      </c>
      <c r="H43" s="127"/>
      <c r="I43" s="127"/>
    </row>
    <row r="44" spans="1:9" s="120" customFormat="1" ht="24" customHeight="1">
      <c r="A44" s="121"/>
      <c r="B44" s="111" t="s">
        <v>217</v>
      </c>
      <c r="C44" s="181">
        <f>'Расширенное меню'!C257</f>
        <v>150</v>
      </c>
      <c r="D44" s="181">
        <f>'Расширенное меню'!D257</f>
        <v>150</v>
      </c>
      <c r="E44" s="181">
        <f>'Расширенное меню'!E257</f>
        <v>0</v>
      </c>
      <c r="F44" s="182">
        <f>'Расширенное меню'!F257</f>
        <v>0</v>
      </c>
      <c r="G44" s="181">
        <f>'Расширенное меню'!G257</f>
        <v>0</v>
      </c>
      <c r="H44" s="127"/>
      <c r="I44" s="127"/>
    </row>
    <row r="45" spans="1:9" s="120" customFormat="1" ht="24" customHeight="1">
      <c r="A45" s="121"/>
      <c r="B45" s="111" t="s">
        <v>218</v>
      </c>
      <c r="C45" s="181">
        <f>'Расширенное меню'!C258</f>
        <v>150</v>
      </c>
      <c r="D45" s="181">
        <f>'Расширенное меню'!D258</f>
        <v>100</v>
      </c>
      <c r="E45" s="181">
        <f>'Расширенное меню'!E258</f>
        <v>0</v>
      </c>
      <c r="F45" s="182">
        <f>'Расширенное меню'!F258</f>
        <v>0</v>
      </c>
      <c r="G45" s="181">
        <f>'Расширенное меню'!G258</f>
        <v>0</v>
      </c>
      <c r="H45" s="127"/>
      <c r="I45" s="127"/>
    </row>
    <row r="46" spans="1:9" s="120" customFormat="1" ht="7" customHeight="1">
      <c r="A46" s="121"/>
      <c r="B46" s="183"/>
      <c r="C46" s="177"/>
      <c r="D46" s="178"/>
      <c r="E46" s="177"/>
      <c r="F46" s="179"/>
      <c r="G46" s="180"/>
      <c r="H46" s="127"/>
      <c r="I46" s="127"/>
    </row>
    <row r="47" spans="1:9" s="120" customFormat="1" ht="34.5" customHeight="1">
      <c r="A47" s="121"/>
      <c r="B47" s="122" t="s">
        <v>219</v>
      </c>
      <c r="C47" s="123" t="s">
        <v>220</v>
      </c>
      <c r="D47" s="124"/>
      <c r="E47" s="125">
        <f>SUM(G35:G45)</f>
        <v>0</v>
      </c>
      <c r="F47" s="126">
        <f>SUM(F35:F45)</f>
        <v>0</v>
      </c>
      <c r="G47" s="126"/>
      <c r="H47" s="127"/>
      <c r="I47" s="127"/>
    </row>
    <row r="48" spans="1:9" s="5" customFormat="1" ht="7" customHeight="1">
      <c r="A48" s="119"/>
      <c r="C48" s="6"/>
      <c r="E48" s="7"/>
      <c r="F48" s="8"/>
      <c r="G48" s="9"/>
    </row>
    <row r="49" spans="1:9" s="5" customFormat="1" ht="34.5" customHeight="1">
      <c r="A49" s="119"/>
      <c r="B49" s="122" t="s">
        <v>222</v>
      </c>
      <c r="C49" s="129" t="s">
        <v>223</v>
      </c>
      <c r="D49" s="130"/>
      <c r="E49" s="125">
        <f>SUM(G18:G32)</f>
        <v>0</v>
      </c>
      <c r="F49" s="126">
        <f>SUM(F18:F32)</f>
        <v>0</v>
      </c>
      <c r="G49" s="126"/>
    </row>
    <row r="50" spans="1:9" s="5" customFormat="1" ht="7" customHeight="1">
      <c r="A50" s="119"/>
      <c r="C50" s="6"/>
      <c r="E50" s="7"/>
      <c r="F50" s="8"/>
      <c r="G50" s="9"/>
    </row>
    <row r="51" spans="1:9" s="5" customFormat="1" ht="7" customHeight="1">
      <c r="A51" s="119"/>
      <c r="C51" s="6"/>
      <c r="E51" s="7"/>
      <c r="F51" s="8"/>
      <c r="G51" s="9"/>
    </row>
    <row r="52" spans="1:9" s="120" customFormat="1" ht="24.75" customHeight="1">
      <c r="A52" s="121"/>
      <c r="B52" s="131" t="s">
        <v>224</v>
      </c>
      <c r="C52" s="132"/>
      <c r="D52" s="133"/>
      <c r="E52" s="134"/>
      <c r="F52" s="135"/>
      <c r="G52" s="136"/>
      <c r="H52" s="127"/>
      <c r="I52" s="127"/>
    </row>
    <row r="53" spans="1:9" s="5" customFormat="1" ht="7" customHeight="1">
      <c r="A53" s="119"/>
      <c r="C53" s="6"/>
      <c r="E53" s="7"/>
      <c r="F53" s="8"/>
      <c r="G53" s="9"/>
    </row>
    <row r="54" spans="1:9" s="120" customFormat="1" ht="15" customHeight="1">
      <c r="A54" s="121"/>
      <c r="B54" s="137" t="s">
        <v>225</v>
      </c>
      <c r="C54" s="138">
        <v>1</v>
      </c>
      <c r="D54" s="139"/>
      <c r="E54" s="140">
        <v>1500</v>
      </c>
      <c r="F54" s="141">
        <f>C54*E54</f>
        <v>1500</v>
      </c>
      <c r="G54" s="141"/>
      <c r="H54" s="127"/>
      <c r="I54" s="127"/>
    </row>
    <row r="55" spans="1:9" s="5" customFormat="1" ht="7" customHeight="1">
      <c r="A55" s="119"/>
      <c r="C55" s="6"/>
      <c r="E55" s="7"/>
      <c r="F55" s="8"/>
      <c r="G55" s="9"/>
    </row>
    <row r="56" spans="1:9" s="142" customFormat="1" ht="34.5" customHeight="1">
      <c r="A56" s="143"/>
      <c r="B56" s="144" t="s">
        <v>226</v>
      </c>
      <c r="C56" s="145" t="s">
        <v>227</v>
      </c>
      <c r="D56" s="146"/>
      <c r="E56" s="147">
        <f>F56/F9</f>
        <v>150</v>
      </c>
      <c r="F56" s="148">
        <f>F47+F49+F54</f>
        <v>1500</v>
      </c>
      <c r="G56" s="148"/>
      <c r="H56" s="149"/>
      <c r="I56" s="149"/>
    </row>
    <row r="57" spans="1:9" s="5" customFormat="1" ht="7" customHeight="1">
      <c r="A57" s="119"/>
      <c r="C57" s="6"/>
      <c r="E57" s="7"/>
      <c r="F57" s="8"/>
      <c r="G57" s="9"/>
    </row>
    <row r="58" spans="1:9" s="120" customFormat="1" ht="19.5" customHeight="1">
      <c r="A58" s="121"/>
      <c r="B58" s="150" t="s">
        <v>228</v>
      </c>
      <c r="C58" s="151"/>
      <c r="D58" s="152"/>
      <c r="E58" s="153"/>
      <c r="F58" s="154"/>
      <c r="G58" s="155"/>
      <c r="H58" s="127"/>
      <c r="I58" s="127"/>
    </row>
    <row r="59" spans="1:9" s="120" customFormat="1" ht="45" customHeight="1">
      <c r="A59" s="121"/>
      <c r="B59" s="156" t="s">
        <v>229</v>
      </c>
      <c r="C59" s="157"/>
      <c r="D59" s="158"/>
      <c r="E59" s="159"/>
      <c r="F59" s="160"/>
      <c r="G59" s="161"/>
      <c r="H59" s="127"/>
      <c r="I59" s="127"/>
    </row>
    <row r="60" spans="1:9" s="120" customFormat="1" ht="10" customHeight="1">
      <c r="A60" s="121"/>
      <c r="B60" s="162"/>
      <c r="C60" s="163"/>
      <c r="D60" s="164"/>
      <c r="E60" s="165"/>
      <c r="F60" s="166"/>
      <c r="G60" s="167"/>
      <c r="H60" s="127"/>
      <c r="I60" s="127"/>
    </row>
    <row r="61" spans="1:9" s="120" customFormat="1" ht="244" customHeight="1">
      <c r="A61" s="121"/>
      <c r="B61" s="240" t="s">
        <v>230</v>
      </c>
      <c r="C61" s="240"/>
      <c r="D61" s="240"/>
      <c r="E61" s="240"/>
      <c r="F61" s="240"/>
      <c r="G61" s="168"/>
      <c r="H61" s="127"/>
      <c r="I61" s="127"/>
    </row>
    <row r="62" spans="1:9" s="120" customFormat="1" ht="8.25" customHeight="1">
      <c r="A62" s="121"/>
      <c r="B62" s="169"/>
      <c r="C62" s="163"/>
      <c r="D62" s="170"/>
      <c r="E62" s="165"/>
      <c r="F62" s="166"/>
      <c r="G62" s="167"/>
      <c r="H62" s="127"/>
      <c r="I62" s="127"/>
    </row>
    <row r="63" spans="1:9" s="120" customFormat="1" ht="19.5" customHeight="1">
      <c r="A63" s="121"/>
      <c r="B63" s="171" t="s">
        <v>231</v>
      </c>
      <c r="C63" s="163"/>
      <c r="D63" s="241"/>
      <c r="E63" s="241"/>
      <c r="F63" s="241"/>
      <c r="G63" s="241"/>
      <c r="H63" s="127"/>
      <c r="I63" s="127"/>
    </row>
    <row r="64" spans="1:9" s="120" customFormat="1" ht="8.25" customHeight="1">
      <c r="A64" s="121"/>
      <c r="B64" s="169"/>
      <c r="C64" s="163"/>
      <c r="D64" s="241"/>
      <c r="E64" s="241"/>
      <c r="F64" s="241"/>
      <c r="G64" s="241"/>
      <c r="H64" s="127"/>
      <c r="I64" s="127"/>
    </row>
    <row r="65" spans="1:9" s="120" customFormat="1" ht="19.5" customHeight="1">
      <c r="A65" s="121"/>
      <c r="B65" s="172" t="s">
        <v>232</v>
      </c>
      <c r="C65" s="163"/>
      <c r="D65" s="241"/>
      <c r="E65" s="241"/>
      <c r="F65" s="241"/>
      <c r="G65" s="241"/>
      <c r="H65" s="127"/>
      <c r="I65" s="127"/>
    </row>
    <row r="66" spans="1:9" s="120" customFormat="1" ht="19.5" customHeight="1">
      <c r="A66" s="121"/>
      <c r="B66" s="173" t="s">
        <v>233</v>
      </c>
      <c r="C66" s="163"/>
      <c r="D66" s="241"/>
      <c r="E66" s="241"/>
      <c r="F66" s="241"/>
      <c r="G66" s="241"/>
      <c r="H66" s="127"/>
      <c r="I66" s="127"/>
    </row>
    <row r="67" spans="1:9" s="120" customFormat="1" ht="19.5" customHeight="1">
      <c r="A67" s="121"/>
      <c r="B67" s="169"/>
      <c r="C67" s="163"/>
      <c r="D67" s="170"/>
      <c r="E67" s="165"/>
      <c r="F67" s="166"/>
      <c r="G67" s="167"/>
      <c r="H67" s="127"/>
      <c r="I67" s="127"/>
    </row>
    <row r="68" spans="1:9" s="120" customFormat="1" ht="19.5" customHeight="1">
      <c r="A68" s="121"/>
      <c r="B68" s="171" t="s">
        <v>234</v>
      </c>
      <c r="C68" s="163"/>
      <c r="D68" s="170"/>
      <c r="E68" s="165"/>
      <c r="F68" s="166"/>
      <c r="G68" s="167"/>
      <c r="H68" s="127"/>
      <c r="I68" s="127"/>
    </row>
    <row r="69" spans="1:9" s="120" customFormat="1" ht="8.25" customHeight="1">
      <c r="A69" s="121"/>
      <c r="B69" s="169"/>
      <c r="C69" s="163"/>
      <c r="D69" s="170"/>
      <c r="E69" s="165"/>
      <c r="F69" s="166"/>
      <c r="G69" s="167"/>
      <c r="H69" s="127"/>
      <c r="I69" s="127"/>
    </row>
    <row r="70" spans="1:9" s="120" customFormat="1" ht="19.5" customHeight="1">
      <c r="A70" s="121"/>
      <c r="B70" s="174" t="s">
        <v>232</v>
      </c>
      <c r="C70" s="163"/>
      <c r="D70" s="170"/>
      <c r="E70" s="165"/>
      <c r="F70" s="166"/>
      <c r="G70" s="167"/>
      <c r="H70" s="127"/>
      <c r="I70" s="127"/>
    </row>
  </sheetData>
  <sheetProtection formatCells="0" formatColumns="0" formatRows="0" insertColumns="0" insertRows="0" insertHyperlinks="0" deleteColumns="0" deleteRows="0" sort="0" autoFilter="0" pivotTables="0"/>
  <mergeCells count="9">
    <mergeCell ref="D5:F5"/>
    <mergeCell ref="B15:G15"/>
    <mergeCell ref="B61:F61"/>
    <mergeCell ref="D63:G66"/>
    <mergeCell ref="B8:F8"/>
    <mergeCell ref="D9:E9"/>
    <mergeCell ref="D10:E10"/>
    <mergeCell ref="C11:D11"/>
    <mergeCell ref="E11:G11"/>
  </mergeCells>
  <conditionalFormatting sqref="E18:E24 E27:E32 E35:E45">
    <cfRule type="aboveAverage" dxfId="19" priority="1"/>
    <cfRule type="aboveAverage" dxfId="18" priority="2"/>
  </conditionalFormatting>
  <hyperlinks>
    <hyperlink ref="D5" r:id="rId1" xr:uid="{1F623D47-3139-274C-A03E-37EA9F04A97C}"/>
    <hyperlink ref="F4" r:id="rId2" display="hello@exitloft.ru " xr:uid="{0F081F0A-953B-C441-A75E-674485DEFCB2}"/>
  </hyperlinks>
  <pageMargins left="0.7" right="0.7" top="0.75" bottom="0.75" header="0.3" footer="0.3"/>
  <pageSetup paperSize="9"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96"/>
  <sheetViews>
    <sheetView workbookViewId="0">
      <selection activeCell="D4" sqref="D4:F5"/>
    </sheetView>
  </sheetViews>
  <sheetFormatPr baseColWidth="10" defaultColWidth="10.83203125" defaultRowHeight="14" outlineLevelCol="1"/>
  <cols>
    <col min="1" max="1" width="8.6640625" style="1" customWidth="1"/>
    <col min="2" max="2" width="69.83203125" style="184" customWidth="1"/>
    <col min="3" max="3" width="14.33203125" style="1" customWidth="1"/>
    <col min="4" max="4" width="13.1640625" style="1" customWidth="1"/>
    <col min="5" max="5" width="11" style="1" customWidth="1"/>
    <col min="6" max="6" width="13.5" style="1" customWidth="1"/>
    <col min="7" max="7" width="14.5" style="1" hidden="1" customWidth="1" outlineLevel="1"/>
    <col min="8" max="8" width="10.83203125" style="1" hidden="1" customWidth="1" outlineLevel="1" collapsed="1"/>
    <col min="9" max="9" width="10.83203125" style="1" collapsed="1"/>
    <col min="10" max="16384" width="10.83203125" style="1"/>
  </cols>
  <sheetData>
    <row r="2" spans="2:7" ht="18" customHeight="1">
      <c r="B2" s="185"/>
      <c r="C2" s="2"/>
      <c r="D2" s="3"/>
      <c r="E2" s="2"/>
      <c r="F2" s="2" t="s">
        <v>0</v>
      </c>
      <c r="G2" s="2"/>
    </row>
    <row r="3" spans="2:7" ht="18" customHeight="1">
      <c r="B3" s="186"/>
      <c r="C3" s="3"/>
      <c r="D3" s="3"/>
      <c r="E3" s="3"/>
      <c r="F3" s="3" t="s">
        <v>290</v>
      </c>
      <c r="G3" s="3"/>
    </row>
    <row r="4" spans="2:7" ht="18" customHeight="1">
      <c r="B4" s="187"/>
      <c r="C4" s="4"/>
      <c r="D4" s="4"/>
      <c r="E4" s="4"/>
      <c r="F4" s="4" t="s">
        <v>292</v>
      </c>
      <c r="G4" s="4"/>
    </row>
    <row r="5" spans="2:7" ht="18" customHeight="1">
      <c r="B5" s="187"/>
      <c r="C5" s="4"/>
      <c r="D5" s="235" t="s">
        <v>291</v>
      </c>
      <c r="E5" s="235"/>
      <c r="F5" s="235"/>
      <c r="G5" s="4"/>
    </row>
    <row r="6" spans="2:7" ht="18" customHeight="1">
      <c r="B6" s="186"/>
      <c r="C6" s="3"/>
      <c r="D6" s="3"/>
      <c r="E6" s="3"/>
      <c r="F6" s="3" t="s">
        <v>1</v>
      </c>
      <c r="G6" s="3"/>
    </row>
    <row r="7" spans="2:7" ht="7" customHeight="1">
      <c r="B7" s="188"/>
      <c r="C7" s="6"/>
      <c r="D7" s="7"/>
      <c r="E7" s="8"/>
      <c r="F7" s="9"/>
      <c r="G7" s="9"/>
    </row>
    <row r="8" spans="2:7" ht="34.5" customHeight="1">
      <c r="B8" s="242" t="s">
        <v>2</v>
      </c>
      <c r="C8" s="242"/>
      <c r="D8" s="242"/>
      <c r="E8" s="242"/>
      <c r="F8" s="242"/>
      <c r="G8" s="10"/>
    </row>
    <row r="9" spans="2:7" ht="17" customHeight="1">
      <c r="B9" s="189" t="s">
        <v>3</v>
      </c>
      <c r="C9" s="12" t="s">
        <v>4</v>
      </c>
      <c r="D9" s="243" t="s">
        <v>5</v>
      </c>
      <c r="E9" s="243"/>
      <c r="F9" s="12">
        <v>10</v>
      </c>
      <c r="G9" s="13"/>
    </row>
    <row r="10" spans="2:7" ht="17" customHeight="1">
      <c r="B10" s="189" t="s">
        <v>6</v>
      </c>
      <c r="C10" s="12" t="s">
        <v>7</v>
      </c>
      <c r="D10" s="244" t="s">
        <v>8</v>
      </c>
      <c r="E10" s="244"/>
      <c r="F10" s="14" t="s">
        <v>9</v>
      </c>
      <c r="G10" s="15"/>
    </row>
    <row r="11" spans="2:7" ht="17" customHeight="1">
      <c r="B11" s="189" t="s">
        <v>10</v>
      </c>
      <c r="C11" s="245" t="s">
        <v>11</v>
      </c>
      <c r="D11" s="245"/>
      <c r="E11" s="246"/>
      <c r="F11" s="246"/>
      <c r="G11" s="247"/>
    </row>
    <row r="12" spans="2:7" ht="6" customHeight="1">
      <c r="B12" s="188"/>
      <c r="C12" s="6"/>
      <c r="D12" s="7"/>
      <c r="E12" s="8"/>
      <c r="F12" s="9"/>
      <c r="G12" s="9"/>
    </row>
    <row r="13" spans="2:7" ht="17" customHeight="1">
      <c r="B13" s="189" t="s">
        <v>12</v>
      </c>
      <c r="C13" s="16"/>
      <c r="D13" s="11"/>
      <c r="E13" s="17"/>
      <c r="F13" s="13"/>
      <c r="G13" s="13"/>
    </row>
    <row r="14" spans="2:7" ht="6" customHeight="1">
      <c r="B14" s="190"/>
      <c r="C14" s="31"/>
      <c r="D14" s="32"/>
      <c r="E14" s="32"/>
      <c r="F14" s="32"/>
      <c r="G14" s="32"/>
    </row>
    <row r="15" spans="2:7" ht="20" hidden="1">
      <c r="B15" s="239" t="s">
        <v>14</v>
      </c>
      <c r="C15" s="239"/>
      <c r="D15" s="239"/>
      <c r="E15" s="239"/>
      <c r="F15" s="239"/>
      <c r="G15" s="239"/>
    </row>
    <row r="16" spans="2:7" ht="6" hidden="1" customHeight="1">
      <c r="B16" s="191"/>
      <c r="C16" s="33"/>
      <c r="D16" s="33"/>
      <c r="E16" s="33"/>
      <c r="F16" s="34"/>
      <c r="G16" s="35"/>
    </row>
    <row r="17" spans="2:7" ht="28" hidden="1">
      <c r="B17" s="192" t="s">
        <v>15</v>
      </c>
      <c r="C17" s="37" t="s">
        <v>16</v>
      </c>
      <c r="D17" s="38"/>
      <c r="E17" s="39" t="s">
        <v>17</v>
      </c>
      <c r="F17" s="39" t="s">
        <v>18</v>
      </c>
      <c r="G17" s="40" t="s">
        <v>19</v>
      </c>
    </row>
    <row r="18" spans="2:7" hidden="1">
      <c r="B18" s="193" t="s">
        <v>20</v>
      </c>
      <c r="C18" s="42">
        <v>1</v>
      </c>
      <c r="D18" s="43"/>
      <c r="E18" s="44">
        <f>SUM(C25:C70)</f>
        <v>4650</v>
      </c>
      <c r="F18" s="45">
        <f>SUM(D25:D70)</f>
        <v>9585</v>
      </c>
      <c r="G18" s="46">
        <f>SUM(G25:G1055)</f>
        <v>0</v>
      </c>
    </row>
    <row r="19" spans="2:7" hidden="1">
      <c r="B19" s="194"/>
      <c r="C19" s="48"/>
      <c r="D19" s="49"/>
      <c r="E19" s="50"/>
      <c r="F19" s="51"/>
      <c r="G19" s="52"/>
    </row>
    <row r="20" spans="2:7" ht="16" hidden="1">
      <c r="B20" s="195" t="s">
        <v>21</v>
      </c>
      <c r="C20" s="54">
        <f>SUM(F25:F70)</f>
        <v>0</v>
      </c>
      <c r="D20" s="55"/>
      <c r="E20" s="56"/>
      <c r="F20" s="56">
        <f>SUM(F18:F18,F19:F19)</f>
        <v>9585</v>
      </c>
      <c r="G20" s="57">
        <f>SUM(G18:G18,G19:G19)</f>
        <v>0</v>
      </c>
    </row>
    <row r="21" spans="2:7" ht="16" hidden="1">
      <c r="B21" s="196"/>
      <c r="C21" s="59"/>
      <c r="D21" s="60"/>
      <c r="E21" s="60"/>
      <c r="F21" s="60"/>
      <c r="G21" s="61"/>
    </row>
    <row r="22" spans="2:7" ht="50" customHeight="1">
      <c r="B22" s="236" t="s">
        <v>289</v>
      </c>
      <c r="C22" s="237"/>
      <c r="D22" s="237"/>
      <c r="E22" s="237"/>
      <c r="F22" s="237"/>
      <c r="G22" s="238"/>
    </row>
    <row r="23" spans="2:7" ht="8" customHeight="1">
      <c r="B23" s="196"/>
      <c r="C23" s="59"/>
      <c r="D23" s="60"/>
      <c r="E23" s="60"/>
      <c r="F23" s="60"/>
      <c r="G23" s="61"/>
    </row>
    <row r="24" spans="2:7" ht="30" customHeight="1">
      <c r="B24" s="62" t="s">
        <v>255</v>
      </c>
      <c r="C24" s="63" t="s">
        <v>19</v>
      </c>
      <c r="D24" s="64" t="s">
        <v>23</v>
      </c>
      <c r="E24" s="63" t="s">
        <v>24</v>
      </c>
      <c r="F24" s="197" t="s">
        <v>25</v>
      </c>
      <c r="G24" s="65" t="s">
        <v>26</v>
      </c>
    </row>
    <row r="25" spans="2:7" ht="25" customHeight="1">
      <c r="B25" s="215" t="s">
        <v>256</v>
      </c>
      <c r="C25" s="216">
        <v>80</v>
      </c>
      <c r="D25" s="217">
        <v>235</v>
      </c>
      <c r="E25" s="204">
        <v>0</v>
      </c>
      <c r="F25" s="218">
        <f t="shared" ref="F25:F73" si="0">E25*D25</f>
        <v>0</v>
      </c>
      <c r="G25" s="219">
        <f t="shared" ref="G25:G65" si="1">C25*E25/$F$9</f>
        <v>0</v>
      </c>
    </row>
    <row r="26" spans="2:7" ht="25" customHeight="1">
      <c r="B26" s="220" t="s">
        <v>257</v>
      </c>
      <c r="C26" s="221">
        <v>20</v>
      </c>
      <c r="D26" s="222">
        <v>230</v>
      </c>
      <c r="E26" s="223">
        <v>0</v>
      </c>
      <c r="F26" s="218">
        <f t="shared" si="0"/>
        <v>0</v>
      </c>
      <c r="G26" s="219">
        <f t="shared" si="1"/>
        <v>0</v>
      </c>
    </row>
    <row r="27" spans="2:7" ht="25" customHeight="1">
      <c r="B27" s="215" t="s">
        <v>258</v>
      </c>
      <c r="C27" s="216">
        <v>30</v>
      </c>
      <c r="D27" s="217">
        <v>150</v>
      </c>
      <c r="E27" s="204">
        <v>0</v>
      </c>
      <c r="F27" s="218">
        <f t="shared" si="0"/>
        <v>0</v>
      </c>
      <c r="G27" s="219">
        <f t="shared" si="1"/>
        <v>0</v>
      </c>
    </row>
    <row r="28" spans="2:7" ht="25" customHeight="1">
      <c r="B28" s="215" t="s">
        <v>259</v>
      </c>
      <c r="C28" s="216">
        <v>30</v>
      </c>
      <c r="D28" s="217">
        <v>130</v>
      </c>
      <c r="E28" s="204">
        <v>0</v>
      </c>
      <c r="F28" s="218">
        <f t="shared" si="0"/>
        <v>0</v>
      </c>
      <c r="G28" s="219">
        <f t="shared" si="1"/>
        <v>0</v>
      </c>
    </row>
    <row r="29" spans="2:7" ht="25" customHeight="1">
      <c r="B29" s="215" t="s">
        <v>260</v>
      </c>
      <c r="C29" s="216">
        <v>30</v>
      </c>
      <c r="D29" s="217">
        <v>130</v>
      </c>
      <c r="E29" s="204">
        <v>0</v>
      </c>
      <c r="F29" s="218">
        <f t="shared" si="0"/>
        <v>0</v>
      </c>
      <c r="G29" s="219">
        <f t="shared" si="1"/>
        <v>0</v>
      </c>
    </row>
    <row r="30" spans="2:7" ht="5" customHeight="1">
      <c r="B30" s="198"/>
      <c r="C30" s="199"/>
      <c r="D30" s="201"/>
      <c r="E30" s="69"/>
      <c r="F30" s="200"/>
      <c r="G30" s="71"/>
    </row>
    <row r="31" spans="2:7" ht="30" customHeight="1">
      <c r="B31" s="62" t="s">
        <v>261</v>
      </c>
      <c r="C31" s="82" t="s">
        <v>19</v>
      </c>
      <c r="D31" s="64" t="s">
        <v>23</v>
      </c>
      <c r="E31" s="63" t="s">
        <v>24</v>
      </c>
      <c r="F31" s="197" t="s">
        <v>25</v>
      </c>
      <c r="G31" s="65" t="s">
        <v>26</v>
      </c>
    </row>
    <row r="32" spans="2:7" ht="25" customHeight="1">
      <c r="B32" s="220" t="s">
        <v>262</v>
      </c>
      <c r="C32" s="221">
        <v>200</v>
      </c>
      <c r="D32" s="222">
        <v>390</v>
      </c>
      <c r="E32" s="224">
        <v>0</v>
      </c>
      <c r="F32" s="218">
        <f t="shared" si="0"/>
        <v>0</v>
      </c>
      <c r="G32" s="219">
        <f t="shared" si="1"/>
        <v>0</v>
      </c>
    </row>
    <row r="33" spans="2:7" ht="25" customHeight="1">
      <c r="B33" s="215" t="s">
        <v>263</v>
      </c>
      <c r="C33" s="216">
        <v>200</v>
      </c>
      <c r="D33" s="217">
        <v>375</v>
      </c>
      <c r="E33" s="224">
        <v>0</v>
      </c>
      <c r="F33" s="218">
        <f t="shared" si="0"/>
        <v>0</v>
      </c>
      <c r="G33" s="219">
        <f t="shared" si="1"/>
        <v>0</v>
      </c>
    </row>
    <row r="34" spans="2:7" ht="25" customHeight="1">
      <c r="B34" s="215" t="s">
        <v>264</v>
      </c>
      <c r="C34" s="216">
        <v>110</v>
      </c>
      <c r="D34" s="217">
        <v>420</v>
      </c>
      <c r="E34" s="224">
        <v>0</v>
      </c>
      <c r="F34" s="218">
        <f t="shared" si="0"/>
        <v>0</v>
      </c>
      <c r="G34" s="219">
        <f t="shared" si="1"/>
        <v>0</v>
      </c>
    </row>
    <row r="35" spans="2:7" ht="5" customHeight="1">
      <c r="B35" s="198"/>
      <c r="C35" s="199"/>
      <c r="D35" s="201"/>
      <c r="E35" s="69"/>
      <c r="F35" s="200"/>
      <c r="G35" s="71"/>
    </row>
    <row r="36" spans="2:7" ht="30" customHeight="1">
      <c r="B36" s="62" t="s">
        <v>265</v>
      </c>
      <c r="C36" s="82" t="s">
        <v>19</v>
      </c>
      <c r="D36" s="64" t="s">
        <v>23</v>
      </c>
      <c r="E36" s="63" t="s">
        <v>24</v>
      </c>
      <c r="F36" s="197" t="s">
        <v>25</v>
      </c>
      <c r="G36" s="65" t="s">
        <v>26</v>
      </c>
    </row>
    <row r="37" spans="2:7" ht="25" customHeight="1">
      <c r="B37" s="215" t="s">
        <v>167</v>
      </c>
      <c r="C37" s="216">
        <v>110</v>
      </c>
      <c r="D37" s="222">
        <v>390</v>
      </c>
      <c r="E37" s="224">
        <v>0</v>
      </c>
      <c r="F37" s="218">
        <f t="shared" si="0"/>
        <v>0</v>
      </c>
      <c r="G37" s="219">
        <f t="shared" si="1"/>
        <v>0</v>
      </c>
    </row>
    <row r="38" spans="2:7" ht="25" customHeight="1">
      <c r="B38" s="215" t="s">
        <v>266</v>
      </c>
      <c r="C38" s="216">
        <v>90</v>
      </c>
      <c r="D38" s="217">
        <v>325</v>
      </c>
      <c r="E38" s="224">
        <v>0</v>
      </c>
      <c r="F38" s="218">
        <f t="shared" si="0"/>
        <v>0</v>
      </c>
      <c r="G38" s="219">
        <f t="shared" si="1"/>
        <v>0</v>
      </c>
    </row>
    <row r="39" spans="2:7" ht="25" customHeight="1">
      <c r="B39" s="215" t="s">
        <v>267</v>
      </c>
      <c r="C39" s="216">
        <v>200</v>
      </c>
      <c r="D39" s="217">
        <v>590</v>
      </c>
      <c r="E39" s="224">
        <v>0</v>
      </c>
      <c r="F39" s="218">
        <f t="shared" si="0"/>
        <v>0</v>
      </c>
      <c r="G39" s="219">
        <f t="shared" si="1"/>
        <v>0</v>
      </c>
    </row>
    <row r="40" spans="2:7" ht="25" customHeight="1">
      <c r="B40" s="215" t="s">
        <v>268</v>
      </c>
      <c r="C40" s="216">
        <v>250</v>
      </c>
      <c r="D40" s="217">
        <v>850</v>
      </c>
      <c r="E40" s="224">
        <v>0</v>
      </c>
      <c r="F40" s="218">
        <f t="shared" si="0"/>
        <v>0</v>
      </c>
      <c r="G40" s="219">
        <f t="shared" si="1"/>
        <v>0</v>
      </c>
    </row>
    <row r="41" spans="2:7" ht="5" customHeight="1">
      <c r="B41" s="198"/>
      <c r="C41" s="199"/>
      <c r="D41" s="201"/>
      <c r="E41" s="69"/>
      <c r="F41" s="200"/>
      <c r="G41" s="71"/>
    </row>
    <row r="42" spans="2:7" ht="30" customHeight="1">
      <c r="B42" s="62" t="s">
        <v>269</v>
      </c>
      <c r="C42" s="82" t="s">
        <v>19</v>
      </c>
      <c r="D42" s="64" t="s">
        <v>23</v>
      </c>
      <c r="E42" s="63" t="s">
        <v>24</v>
      </c>
      <c r="F42" s="197" t="s">
        <v>25</v>
      </c>
      <c r="G42" s="65" t="s">
        <v>26</v>
      </c>
    </row>
    <row r="43" spans="2:7" ht="25" customHeight="1">
      <c r="B43" s="215" t="s">
        <v>185</v>
      </c>
      <c r="C43" s="216">
        <v>300</v>
      </c>
      <c r="D43" s="201">
        <v>470</v>
      </c>
      <c r="E43" s="224">
        <v>0</v>
      </c>
      <c r="F43" s="218">
        <f t="shared" si="0"/>
        <v>0</v>
      </c>
      <c r="G43" s="219">
        <f>C39*E39/$F$9</f>
        <v>0</v>
      </c>
    </row>
    <row r="44" spans="2:7" ht="8.25" customHeight="1">
      <c r="B44" s="202"/>
      <c r="C44" s="85"/>
      <c r="D44" s="88"/>
      <c r="E44" s="91"/>
      <c r="F44" s="203"/>
      <c r="G44" s="71"/>
    </row>
    <row r="45" spans="2:7" ht="30" customHeight="1">
      <c r="B45" s="62" t="s">
        <v>270</v>
      </c>
      <c r="C45" s="82" t="s">
        <v>19</v>
      </c>
      <c r="D45" s="64" t="s">
        <v>23</v>
      </c>
      <c r="E45" s="63" t="s">
        <v>24</v>
      </c>
      <c r="F45" s="197" t="s">
        <v>25</v>
      </c>
      <c r="G45" s="65" t="s">
        <v>26</v>
      </c>
    </row>
    <row r="46" spans="2:7" ht="25" customHeight="1">
      <c r="B46" s="215" t="s">
        <v>125</v>
      </c>
      <c r="C46" s="216">
        <v>50</v>
      </c>
      <c r="D46" s="201">
        <v>195</v>
      </c>
      <c r="E46" s="225">
        <v>0</v>
      </c>
      <c r="F46" s="218">
        <f t="shared" si="0"/>
        <v>0</v>
      </c>
      <c r="G46" s="219">
        <f t="shared" si="1"/>
        <v>0</v>
      </c>
    </row>
    <row r="47" spans="2:7" ht="25" customHeight="1">
      <c r="B47" s="215" t="s">
        <v>271</v>
      </c>
      <c r="C47" s="216">
        <v>50</v>
      </c>
      <c r="D47" s="201">
        <v>200</v>
      </c>
      <c r="E47" s="204">
        <v>0</v>
      </c>
      <c r="F47" s="205">
        <f>D47*E47</f>
        <v>0</v>
      </c>
      <c r="G47" s="219">
        <f t="shared" si="1"/>
        <v>0</v>
      </c>
    </row>
    <row r="48" spans="2:7" ht="5" customHeight="1">
      <c r="B48" s="198"/>
      <c r="C48" s="199"/>
      <c r="D48" s="201"/>
      <c r="E48" s="69"/>
      <c r="F48" s="200"/>
      <c r="G48" s="71"/>
    </row>
    <row r="49" spans="2:7" ht="30" customHeight="1">
      <c r="B49" s="62" t="s">
        <v>272</v>
      </c>
      <c r="C49" s="82" t="s">
        <v>19</v>
      </c>
      <c r="D49" s="64" t="s">
        <v>23</v>
      </c>
      <c r="E49" s="63" t="s">
        <v>24</v>
      </c>
      <c r="F49" s="197" t="s">
        <v>25</v>
      </c>
      <c r="G49" s="65" t="s">
        <v>26</v>
      </c>
    </row>
    <row r="50" spans="2:7" ht="25" customHeight="1">
      <c r="B50" s="215" t="s">
        <v>273</v>
      </c>
      <c r="C50" s="216">
        <v>20</v>
      </c>
      <c r="D50" s="217">
        <v>100</v>
      </c>
      <c r="E50" s="226">
        <v>0</v>
      </c>
      <c r="F50" s="218">
        <f t="shared" ref="F50:F52" si="2">E50*D50</f>
        <v>0</v>
      </c>
      <c r="G50" s="219">
        <f>C50*E50/$F$9</f>
        <v>0</v>
      </c>
    </row>
    <row r="51" spans="2:7" ht="25" customHeight="1">
      <c r="B51" s="215" t="s">
        <v>274</v>
      </c>
      <c r="C51" s="216">
        <v>30</v>
      </c>
      <c r="D51" s="217">
        <v>180</v>
      </c>
      <c r="E51" s="226">
        <v>0</v>
      </c>
      <c r="F51" s="218">
        <f t="shared" si="2"/>
        <v>0</v>
      </c>
      <c r="G51" s="219">
        <f>C51*E51/$F$9</f>
        <v>0</v>
      </c>
    </row>
    <row r="52" spans="2:7" ht="25" customHeight="1">
      <c r="B52" s="215" t="s">
        <v>275</v>
      </c>
      <c r="C52" s="216">
        <v>25</v>
      </c>
      <c r="D52" s="217">
        <v>45</v>
      </c>
      <c r="E52" s="226">
        <v>0</v>
      </c>
      <c r="F52" s="218">
        <f t="shared" si="2"/>
        <v>0</v>
      </c>
      <c r="G52" s="219">
        <f t="shared" si="1"/>
        <v>0</v>
      </c>
    </row>
    <row r="53" spans="2:7" ht="25" customHeight="1">
      <c r="B53" s="227" t="s">
        <v>193</v>
      </c>
      <c r="C53" s="228">
        <v>20</v>
      </c>
      <c r="D53" s="229">
        <v>90</v>
      </c>
      <c r="E53" s="226">
        <v>0</v>
      </c>
      <c r="F53" s="218">
        <f t="shared" si="0"/>
        <v>0</v>
      </c>
      <c r="G53" s="219">
        <f t="shared" si="1"/>
        <v>0</v>
      </c>
    </row>
    <row r="54" spans="2:7" ht="25" customHeight="1">
      <c r="B54" s="227" t="s">
        <v>194</v>
      </c>
      <c r="C54" s="228">
        <v>30</v>
      </c>
      <c r="D54" s="229">
        <v>210</v>
      </c>
      <c r="E54" s="226">
        <v>0</v>
      </c>
      <c r="F54" s="218">
        <f t="shared" si="0"/>
        <v>0</v>
      </c>
      <c r="G54" s="219">
        <f t="shared" si="1"/>
        <v>0</v>
      </c>
    </row>
    <row r="55" spans="2:7" ht="25" customHeight="1">
      <c r="B55" s="227" t="s">
        <v>195</v>
      </c>
      <c r="C55" s="228">
        <v>40</v>
      </c>
      <c r="D55" s="229">
        <v>190</v>
      </c>
      <c r="E55" s="226">
        <v>0</v>
      </c>
      <c r="F55" s="218">
        <f t="shared" si="0"/>
        <v>0</v>
      </c>
      <c r="G55" s="219">
        <f t="shared" si="1"/>
        <v>0</v>
      </c>
    </row>
    <row r="56" spans="2:7" ht="30">
      <c r="B56" s="227" t="s">
        <v>196</v>
      </c>
      <c r="C56" s="228">
        <v>150</v>
      </c>
      <c r="D56" s="229">
        <v>390</v>
      </c>
      <c r="E56" s="226">
        <v>0</v>
      </c>
      <c r="F56" s="218">
        <f t="shared" si="0"/>
        <v>0</v>
      </c>
      <c r="G56" s="219">
        <f t="shared" si="1"/>
        <v>0</v>
      </c>
    </row>
    <row r="57" spans="2:7" ht="25" customHeight="1">
      <c r="B57" s="227" t="s">
        <v>197</v>
      </c>
      <c r="C57" s="228">
        <v>100</v>
      </c>
      <c r="D57" s="229">
        <v>320</v>
      </c>
      <c r="E57" s="226">
        <v>0</v>
      </c>
      <c r="F57" s="218">
        <f t="shared" si="0"/>
        <v>0</v>
      </c>
      <c r="G57" s="219">
        <f t="shared" si="1"/>
        <v>0</v>
      </c>
    </row>
    <row r="58" spans="2:7" ht="25" customHeight="1">
      <c r="B58" s="227" t="s">
        <v>198</v>
      </c>
      <c r="C58" s="228">
        <v>60</v>
      </c>
      <c r="D58" s="229">
        <v>290</v>
      </c>
      <c r="E58" s="226">
        <v>0</v>
      </c>
      <c r="F58" s="218">
        <f t="shared" si="0"/>
        <v>0</v>
      </c>
      <c r="G58" s="219">
        <f t="shared" si="1"/>
        <v>0</v>
      </c>
    </row>
    <row r="59" spans="2:7" ht="25" customHeight="1">
      <c r="B59" s="227" t="s">
        <v>199</v>
      </c>
      <c r="C59" s="228">
        <v>90</v>
      </c>
      <c r="D59" s="229">
        <v>350</v>
      </c>
      <c r="E59" s="226">
        <v>0</v>
      </c>
      <c r="F59" s="218">
        <f t="shared" si="0"/>
        <v>0</v>
      </c>
      <c r="G59" s="219">
        <f t="shared" si="1"/>
        <v>0</v>
      </c>
    </row>
    <row r="60" spans="2:7" ht="25" customHeight="1">
      <c r="B60" s="227" t="s">
        <v>200</v>
      </c>
      <c r="C60" s="228">
        <v>55</v>
      </c>
      <c r="D60" s="229">
        <v>200</v>
      </c>
      <c r="E60" s="226">
        <v>0</v>
      </c>
      <c r="F60" s="218">
        <f t="shared" si="0"/>
        <v>0</v>
      </c>
      <c r="G60" s="219">
        <f t="shared" si="1"/>
        <v>0</v>
      </c>
    </row>
    <row r="61" spans="2:7" ht="30">
      <c r="B61" s="227" t="s">
        <v>201</v>
      </c>
      <c r="C61" s="228">
        <v>60</v>
      </c>
      <c r="D61" s="229">
        <v>150</v>
      </c>
      <c r="E61" s="226">
        <v>0</v>
      </c>
      <c r="F61" s="218">
        <f t="shared" si="0"/>
        <v>0</v>
      </c>
      <c r="G61" s="219">
        <f t="shared" si="1"/>
        <v>0</v>
      </c>
    </row>
    <row r="62" spans="2:7" ht="30" customHeight="1">
      <c r="B62" s="62" t="s">
        <v>276</v>
      </c>
      <c r="C62" s="82" t="s">
        <v>19</v>
      </c>
      <c r="D62" s="64" t="s">
        <v>23</v>
      </c>
      <c r="E62" s="63" t="s">
        <v>24</v>
      </c>
      <c r="F62" s="197" t="s">
        <v>25</v>
      </c>
      <c r="G62" s="65" t="s">
        <v>26</v>
      </c>
    </row>
    <row r="63" spans="2:7" ht="25" customHeight="1">
      <c r="B63" s="215" t="s">
        <v>277</v>
      </c>
      <c r="C63" s="216">
        <v>40</v>
      </c>
      <c r="D63" s="201">
        <v>180</v>
      </c>
      <c r="E63" s="224">
        <v>0</v>
      </c>
      <c r="F63" s="218">
        <f t="shared" si="0"/>
        <v>0</v>
      </c>
      <c r="G63" s="219">
        <f t="shared" si="1"/>
        <v>0</v>
      </c>
    </row>
    <row r="64" spans="2:7" ht="25" customHeight="1">
      <c r="B64" s="215" t="s">
        <v>278</v>
      </c>
      <c r="C64" s="216">
        <v>40</v>
      </c>
      <c r="D64" s="201">
        <v>100</v>
      </c>
      <c r="E64" s="224">
        <v>0</v>
      </c>
      <c r="F64" s="218">
        <f t="shared" si="0"/>
        <v>0</v>
      </c>
      <c r="G64" s="219">
        <f t="shared" si="1"/>
        <v>0</v>
      </c>
    </row>
    <row r="65" spans="1:9" ht="25" customHeight="1">
      <c r="B65" s="215" t="s">
        <v>279</v>
      </c>
      <c r="C65" s="216">
        <v>40</v>
      </c>
      <c r="D65" s="201">
        <v>110</v>
      </c>
      <c r="E65" s="224">
        <v>0</v>
      </c>
      <c r="F65" s="218">
        <f t="shared" si="0"/>
        <v>0</v>
      </c>
      <c r="G65" s="219">
        <f t="shared" si="1"/>
        <v>0</v>
      </c>
    </row>
    <row r="66" spans="1:9" ht="25" customHeight="1">
      <c r="B66" s="215" t="s">
        <v>280</v>
      </c>
      <c r="C66" s="216">
        <v>100</v>
      </c>
      <c r="D66" s="201">
        <v>370</v>
      </c>
      <c r="E66" s="224">
        <v>0</v>
      </c>
      <c r="F66" s="218">
        <f t="shared" si="0"/>
        <v>0</v>
      </c>
      <c r="G66" s="219">
        <f>C65*E65/$F$9</f>
        <v>0</v>
      </c>
    </row>
    <row r="67" spans="1:9" ht="8" customHeight="1">
      <c r="B67" s="206"/>
      <c r="C67" s="80"/>
      <c r="D67" s="80"/>
      <c r="E67" s="117"/>
      <c r="F67" s="200"/>
      <c r="G67" s="85"/>
    </row>
    <row r="68" spans="1:9" ht="30" customHeight="1">
      <c r="B68" s="62" t="s">
        <v>207</v>
      </c>
      <c r="C68" s="82" t="s">
        <v>19</v>
      </c>
      <c r="D68" s="64" t="s">
        <v>23</v>
      </c>
      <c r="E68" s="63" t="s">
        <v>24</v>
      </c>
      <c r="F68" s="197" t="s">
        <v>25</v>
      </c>
      <c r="G68" s="65" t="s">
        <v>26</v>
      </c>
    </row>
    <row r="69" spans="1:9" ht="25" customHeight="1">
      <c r="B69" s="207" t="s">
        <v>208</v>
      </c>
      <c r="C69" s="228">
        <v>1000</v>
      </c>
      <c r="D69" s="230">
        <v>620</v>
      </c>
      <c r="E69" s="231">
        <v>0</v>
      </c>
      <c r="F69" s="218">
        <f t="shared" si="0"/>
        <v>0</v>
      </c>
      <c r="G69" s="219">
        <f t="shared" ref="G69:G73" si="3">C69*E69/$F$9</f>
        <v>0</v>
      </c>
    </row>
    <row r="70" spans="1:9" ht="25" customHeight="1">
      <c r="B70" s="208" t="s">
        <v>209</v>
      </c>
      <c r="C70" s="228">
        <v>1000</v>
      </c>
      <c r="D70" s="230">
        <v>610</v>
      </c>
      <c r="E70" s="231">
        <v>0</v>
      </c>
      <c r="F70" s="218">
        <f t="shared" si="0"/>
        <v>0</v>
      </c>
      <c r="G70" s="219">
        <f t="shared" si="3"/>
        <v>0</v>
      </c>
    </row>
    <row r="71" spans="1:9" ht="25" customHeight="1">
      <c r="B71" s="232" t="s">
        <v>281</v>
      </c>
      <c r="C71" s="228">
        <v>1000</v>
      </c>
      <c r="D71" s="233">
        <v>1100</v>
      </c>
      <c r="E71" s="231">
        <v>0</v>
      </c>
      <c r="F71" s="218">
        <f t="shared" si="0"/>
        <v>0</v>
      </c>
      <c r="G71" s="219">
        <f t="shared" si="3"/>
        <v>0</v>
      </c>
    </row>
    <row r="72" spans="1:9" ht="25" customHeight="1">
      <c r="B72" s="232" t="s">
        <v>212</v>
      </c>
      <c r="C72" s="228">
        <v>1000</v>
      </c>
      <c r="D72" s="233">
        <v>990</v>
      </c>
      <c r="E72" s="231">
        <v>0</v>
      </c>
      <c r="F72" s="218">
        <f t="shared" si="0"/>
        <v>0</v>
      </c>
      <c r="G72" s="219">
        <f t="shared" si="3"/>
        <v>0</v>
      </c>
    </row>
    <row r="73" spans="1:9" ht="25" customHeight="1">
      <c r="B73" s="232" t="s">
        <v>282</v>
      </c>
      <c r="C73" s="228">
        <v>1000</v>
      </c>
      <c r="D73" s="234">
        <v>890</v>
      </c>
      <c r="E73" s="231">
        <v>0</v>
      </c>
      <c r="F73" s="218">
        <f t="shared" si="0"/>
        <v>0</v>
      </c>
      <c r="G73" s="219">
        <f t="shared" si="3"/>
        <v>0</v>
      </c>
    </row>
    <row r="74" spans="1:9" s="120" customFormat="1" ht="34.5" customHeight="1">
      <c r="A74" s="121"/>
      <c r="B74" s="122" t="s">
        <v>219</v>
      </c>
      <c r="C74" s="123" t="s">
        <v>220</v>
      </c>
      <c r="D74" s="124"/>
      <c r="E74" s="125">
        <f>SUM(G69:G73)</f>
        <v>0</v>
      </c>
      <c r="F74" s="126">
        <f>SUM(F69:F73)</f>
        <v>0</v>
      </c>
      <c r="G74" s="126"/>
      <c r="H74" s="127" t="s">
        <v>221</v>
      </c>
      <c r="I74" s="128"/>
    </row>
    <row r="75" spans="1:9" s="5" customFormat="1" ht="7" customHeight="1">
      <c r="A75" s="119"/>
      <c r="B75" s="188"/>
      <c r="C75" s="6"/>
      <c r="E75" s="7"/>
      <c r="F75" s="8"/>
      <c r="G75" s="9"/>
      <c r="H75" s="5" t="s">
        <v>221</v>
      </c>
    </row>
    <row r="76" spans="1:9" s="120" customFormat="1" ht="34.5" customHeight="1">
      <c r="A76" s="121"/>
      <c r="B76" s="122" t="s">
        <v>222</v>
      </c>
      <c r="C76" s="129" t="s">
        <v>223</v>
      </c>
      <c r="D76" s="130"/>
      <c r="E76" s="125">
        <f>SUM(G25:G66)</f>
        <v>0</v>
      </c>
      <c r="F76" s="126">
        <f>SUM(F25:F66)</f>
        <v>0</v>
      </c>
      <c r="G76" s="126"/>
      <c r="H76" s="127"/>
      <c r="I76" s="127"/>
    </row>
    <row r="77" spans="1:9" s="5" customFormat="1" ht="7" customHeight="1">
      <c r="A77" s="119"/>
      <c r="B77" s="188"/>
      <c r="C77" s="6"/>
      <c r="E77" s="7"/>
      <c r="F77" s="8"/>
      <c r="G77" s="9"/>
    </row>
    <row r="78" spans="1:9" s="120" customFormat="1" ht="24.75" customHeight="1">
      <c r="A78" s="121"/>
      <c r="B78" s="131" t="s">
        <v>224</v>
      </c>
      <c r="C78" s="132"/>
      <c r="D78" s="133"/>
      <c r="E78" s="134"/>
      <c r="F78" s="135"/>
      <c r="G78" s="136"/>
      <c r="H78" s="127"/>
      <c r="I78" s="127"/>
    </row>
    <row r="79" spans="1:9" s="5" customFormat="1" ht="7" customHeight="1">
      <c r="A79" s="119"/>
      <c r="B79" s="188"/>
      <c r="C79" s="6"/>
      <c r="E79" s="7"/>
      <c r="F79" s="8"/>
      <c r="G79" s="9"/>
    </row>
    <row r="80" spans="1:9" s="120" customFormat="1" ht="15" customHeight="1">
      <c r="A80" s="121"/>
      <c r="B80" s="137" t="s">
        <v>225</v>
      </c>
      <c r="C80" s="138">
        <v>1</v>
      </c>
      <c r="D80" s="139"/>
      <c r="E80" s="140">
        <v>1500</v>
      </c>
      <c r="F80" s="141">
        <f>C80*E80</f>
        <v>1500</v>
      </c>
      <c r="G80" s="141"/>
      <c r="H80" s="127"/>
      <c r="I80" s="127"/>
    </row>
    <row r="81" spans="1:9" s="5" customFormat="1" ht="7" customHeight="1">
      <c r="A81" s="119"/>
      <c r="B81" s="188"/>
      <c r="C81" s="6"/>
      <c r="E81" s="7"/>
      <c r="F81" s="8"/>
      <c r="G81" s="9"/>
    </row>
    <row r="82" spans="1:9" s="142" customFormat="1" ht="34.5" customHeight="1">
      <c r="A82" s="143"/>
      <c r="B82" s="144" t="s">
        <v>226</v>
      </c>
      <c r="C82" s="145" t="s">
        <v>227</v>
      </c>
      <c r="D82" s="146"/>
      <c r="E82" s="147">
        <f>F82/F9</f>
        <v>150</v>
      </c>
      <c r="F82" s="148">
        <f>F74+F76+F80</f>
        <v>1500</v>
      </c>
      <c r="G82" s="148"/>
      <c r="H82" s="149"/>
      <c r="I82" s="149"/>
    </row>
    <row r="83" spans="1:9" s="5" customFormat="1" ht="7" customHeight="1">
      <c r="A83" s="119"/>
      <c r="B83" s="188"/>
      <c r="C83" s="6"/>
      <c r="E83" s="7"/>
      <c r="F83" s="8"/>
      <c r="G83" s="9"/>
    </row>
    <row r="84" spans="1:9" s="120" customFormat="1" ht="19.5" customHeight="1">
      <c r="A84" s="121"/>
      <c r="B84" s="150" t="s">
        <v>228</v>
      </c>
      <c r="C84" s="151"/>
      <c r="D84" s="152"/>
      <c r="E84" s="153"/>
      <c r="F84" s="154"/>
      <c r="G84" s="155"/>
      <c r="H84" s="127"/>
      <c r="I84" s="127"/>
    </row>
    <row r="85" spans="1:9" s="120" customFormat="1" ht="45" customHeight="1">
      <c r="A85" s="121"/>
      <c r="B85" s="156" t="s">
        <v>229</v>
      </c>
      <c r="C85" s="157"/>
      <c r="D85" s="158"/>
      <c r="E85" s="159"/>
      <c r="F85" s="160"/>
      <c r="G85" s="161"/>
      <c r="H85" s="127"/>
      <c r="I85" s="127"/>
    </row>
    <row r="86" spans="1:9" s="120" customFormat="1" ht="10" customHeight="1">
      <c r="A86" s="121"/>
      <c r="B86" s="162"/>
      <c r="C86" s="163"/>
      <c r="D86" s="164"/>
      <c r="E86" s="165"/>
      <c r="F86" s="166"/>
      <c r="G86" s="167"/>
      <c r="H86" s="127"/>
      <c r="I86" s="127"/>
    </row>
    <row r="87" spans="1:9" s="120" customFormat="1" ht="189" customHeight="1">
      <c r="A87" s="121"/>
      <c r="B87" s="248" t="s">
        <v>230</v>
      </c>
      <c r="C87" s="248"/>
      <c r="D87" s="248"/>
      <c r="E87" s="248"/>
      <c r="F87" s="248"/>
      <c r="G87" s="168"/>
      <c r="H87" s="127"/>
      <c r="I87" s="127"/>
    </row>
    <row r="88" spans="1:9" s="120" customFormat="1" ht="8.25" customHeight="1">
      <c r="A88" s="121"/>
      <c r="B88" s="169"/>
      <c r="C88" s="163"/>
      <c r="D88" s="170"/>
      <c r="E88" s="165"/>
      <c r="F88" s="166"/>
      <c r="G88" s="167"/>
      <c r="H88" s="127"/>
      <c r="I88" s="127"/>
    </row>
    <row r="89" spans="1:9" s="120" customFormat="1" ht="19.5" customHeight="1">
      <c r="A89" s="121"/>
      <c r="B89" s="171" t="s">
        <v>231</v>
      </c>
      <c r="C89" s="163"/>
      <c r="D89" s="241"/>
      <c r="E89" s="241"/>
      <c r="F89" s="241"/>
      <c r="G89" s="241"/>
      <c r="H89" s="127"/>
      <c r="I89" s="127"/>
    </row>
    <row r="90" spans="1:9" s="120" customFormat="1" ht="8.25" customHeight="1">
      <c r="A90" s="121"/>
      <c r="B90" s="169"/>
      <c r="C90" s="163"/>
      <c r="D90" s="241"/>
      <c r="E90" s="241"/>
      <c r="F90" s="241"/>
      <c r="G90" s="241"/>
      <c r="H90" s="127"/>
      <c r="I90" s="127"/>
    </row>
    <row r="91" spans="1:9" s="120" customFormat="1" ht="19.5" customHeight="1">
      <c r="A91" s="121"/>
      <c r="B91" s="172" t="s">
        <v>232</v>
      </c>
      <c r="C91" s="163"/>
      <c r="D91" s="241"/>
      <c r="E91" s="241"/>
      <c r="F91" s="241"/>
      <c r="G91" s="241"/>
      <c r="H91" s="127"/>
      <c r="I91" s="127"/>
    </row>
    <row r="92" spans="1:9" s="120" customFormat="1" ht="19.5" customHeight="1">
      <c r="A92" s="121"/>
      <c r="B92" s="173" t="s">
        <v>233</v>
      </c>
      <c r="C92" s="163"/>
      <c r="D92" s="241"/>
      <c r="E92" s="241"/>
      <c r="F92" s="241"/>
      <c r="G92" s="241"/>
      <c r="H92" s="127"/>
      <c r="I92" s="127"/>
    </row>
    <row r="93" spans="1:9" s="120" customFormat="1" ht="19.5" customHeight="1">
      <c r="A93" s="121"/>
      <c r="B93" s="169"/>
      <c r="C93" s="163"/>
      <c r="D93" s="170"/>
      <c r="E93" s="165"/>
      <c r="F93" s="166"/>
      <c r="G93" s="167"/>
      <c r="H93" s="127"/>
      <c r="I93" s="127"/>
    </row>
    <row r="94" spans="1:9" s="120" customFormat="1" ht="19.5" customHeight="1">
      <c r="A94" s="121"/>
      <c r="B94" s="171" t="s">
        <v>234</v>
      </c>
      <c r="C94" s="163"/>
      <c r="D94" s="170"/>
      <c r="E94" s="165"/>
      <c r="F94" s="166"/>
      <c r="G94" s="167"/>
      <c r="H94" s="127"/>
      <c r="I94" s="127"/>
    </row>
    <row r="95" spans="1:9" s="120" customFormat="1" ht="8.25" customHeight="1">
      <c r="A95" s="121"/>
      <c r="B95" s="169"/>
      <c r="C95" s="163"/>
      <c r="D95" s="170"/>
      <c r="E95" s="165"/>
      <c r="F95" s="166"/>
      <c r="G95" s="167"/>
      <c r="H95" s="127"/>
      <c r="I95" s="127"/>
    </row>
    <row r="96" spans="1:9" s="120" customFormat="1" ht="19.5" customHeight="1">
      <c r="A96" s="121"/>
      <c r="B96" s="174" t="s">
        <v>232</v>
      </c>
      <c r="C96" s="163"/>
      <c r="D96" s="170"/>
      <c r="E96" s="165"/>
      <c r="F96" s="166"/>
      <c r="G96" s="167"/>
      <c r="H96" s="127"/>
      <c r="I96" s="127"/>
    </row>
  </sheetData>
  <mergeCells count="10">
    <mergeCell ref="D5:F5"/>
    <mergeCell ref="B15:G15"/>
    <mergeCell ref="B87:F87"/>
    <mergeCell ref="D89:G92"/>
    <mergeCell ref="B22:G22"/>
    <mergeCell ref="B8:F8"/>
    <mergeCell ref="D9:E9"/>
    <mergeCell ref="D10:E10"/>
    <mergeCell ref="C11:D11"/>
    <mergeCell ref="E11:G11"/>
  </mergeCells>
  <conditionalFormatting sqref="D17:F19 D20:E21 D23:E23">
    <cfRule type="cellIs" dxfId="17" priority="12" stopIfTrue="1" operator="equal">
      <formula>$G$155+$G$155</formula>
    </cfRule>
  </conditionalFormatting>
  <conditionalFormatting sqref="E50:E52">
    <cfRule type="aboveAverage" dxfId="16" priority="3"/>
    <cfRule type="aboveAverage" dxfId="15" priority="4"/>
  </conditionalFormatting>
  <conditionalFormatting sqref="E63:E65 E46:E48 E30 E43 E37:E41 E32:E35 E53:E61">
    <cfRule type="aboveAverage" dxfId="14" priority="17"/>
  </conditionalFormatting>
  <conditionalFormatting sqref="E63:E65 E46:E48 E30 E43 E37:E41 E32:E35 E68:E73 E53:E61">
    <cfRule type="aboveAverage" dxfId="13" priority="18"/>
  </conditionalFormatting>
  <conditionalFormatting sqref="E66">
    <cfRule type="aboveAverage" dxfId="12" priority="7"/>
    <cfRule type="aboveAverage" dxfId="11" priority="8"/>
  </conditionalFormatting>
  <conditionalFormatting sqref="E67">
    <cfRule type="aboveAverage" dxfId="10" priority="13"/>
    <cfRule type="aboveAverage" dxfId="9" priority="14"/>
  </conditionalFormatting>
  <conditionalFormatting sqref="E69:E73">
    <cfRule type="aboveAverage" dxfId="8" priority="15"/>
  </conditionalFormatting>
  <conditionalFormatting sqref="F66">
    <cfRule type="aboveAverage" dxfId="7" priority="6"/>
  </conditionalFormatting>
  <conditionalFormatting sqref="F67">
    <cfRule type="aboveAverage" dxfId="6" priority="9"/>
  </conditionalFormatting>
  <conditionalFormatting sqref="F25:G30 F32:G35 F37:G41 F43 G43:G44 F46:G48">
    <cfRule type="expression" dxfId="5" priority="10">
      <formula>ЕСЛИR34C5БОЛЬШЕ0</formula>
    </cfRule>
  </conditionalFormatting>
  <conditionalFormatting sqref="F50:G52">
    <cfRule type="aboveAverage" dxfId="4" priority="2"/>
  </conditionalFormatting>
  <conditionalFormatting sqref="F50:G61">
    <cfRule type="expression" dxfId="3" priority="1">
      <formula>ЕСЛИR34C5БОЛЬШЕ0</formula>
    </cfRule>
  </conditionalFormatting>
  <conditionalFormatting sqref="F63:G66">
    <cfRule type="expression" dxfId="2" priority="5">
      <formula>ЕСЛИR34C5БОЛЬШЕ0</formula>
    </cfRule>
  </conditionalFormatting>
  <conditionalFormatting sqref="G17">
    <cfRule type="cellIs" dxfId="1" priority="11" stopIfTrue="1" operator="equal">
      <formula>$G$155+$G$155</formula>
    </cfRule>
  </conditionalFormatting>
  <conditionalFormatting sqref="G66 F25:G30 F43 G43:G44 F32:G35 F46:G48 F63:G65 F37:G41 F69:G73 F53:G61">
    <cfRule type="aboveAverage" dxfId="0" priority="16"/>
  </conditionalFormatting>
  <dataValidations count="1">
    <dataValidation type="decimal" operator="notBetween" allowBlank="1" showInputMessage="1" showErrorMessage="1" prompt="Минимальное количество порций-10" sqref="E43 E32:E35 E37:E41 E46:E48 E30 E63:E66 E50:E61" xr:uid="{00310044-0092-463D-8DEF-000100D700AF}">
      <formula1>1</formula1>
      <formula2>9</formula2>
    </dataValidation>
  </dataValidations>
  <hyperlinks>
    <hyperlink ref="D5" r:id="rId1" xr:uid="{E9F072F5-793A-7541-A3F5-FFB876E8B41D}"/>
    <hyperlink ref="F4" r:id="rId2" display="hello@exitloft.ru " xr:uid="{00000000-0004-0000-0200-000000000000}"/>
  </hyperlinks>
  <pageMargins left="0.7" right="0.7" top="0.75" bottom="0.75" header="0.3" footer="0.3"/>
  <pageSetup paperSize="9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Расширенное меню</vt:lpstr>
      <vt:lpstr>Ланчи</vt:lpstr>
      <vt:lpstr>Для детей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XE5050</dc:creator>
  <cp:lastModifiedBy>Microsoft Office User</cp:lastModifiedBy>
  <cp:revision>16</cp:revision>
  <dcterms:created xsi:type="dcterms:W3CDTF">2015-06-05T18:19:34Z</dcterms:created>
  <dcterms:modified xsi:type="dcterms:W3CDTF">2025-02-05T16:39:31Z</dcterms:modified>
</cp:coreProperties>
</file>