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ширенное меню" sheetId="1" state="visible" r:id="rId1"/>
    <sheet name="Гриль-меню" sheetId="2" state="visible" r:id="rId2"/>
    <sheet name="Ланчи" sheetId="3" state="visible" r:id="rId3"/>
    <sheet name="Для детей" sheetId="4" state="visible" r:id="rId4"/>
  </sheets>
  <definedNames>
    <definedName name="_xlnm._FilterDatabase" localSheetId="0" hidden="1">'Расширенное меню'!$E$38:$E$267</definedName>
    <definedName name="_xlnm._FilterDatabase" localSheetId="1" hidden="1">'Гриль-меню'!$E$40:$E$46</definedName>
    <definedName name="_xlnm._FilterDatabase" localSheetId="2" hidden="1">Ланчи!$E$34:$E$62</definedName>
    <definedName name="_xlnm._FilterDatabase" localSheetId="3" hidden="1">'Для детей'!$E$39:$E$88</definedName>
    <definedName name="_xlnm._FilterDatabase" localSheetId="0" hidden="1">'Расширенное меню'!$E$38:$E$267</definedName>
    <definedName name="_xlnm._FilterDatabase" localSheetId="1" hidden="1">'Гриль-меню'!$E$40:$E$46</definedName>
    <definedName name="_xlnm._FilterDatabase" localSheetId="2" hidden="1">Ланчи!$E$34:$E$62</definedName>
    <definedName name="_xlnm._FilterDatabase" localSheetId="3" hidden="1">'Для детей'!$E$39:$E$88</definedName>
  </definedNames>
  <calcPr/>
</workbook>
</file>

<file path=xl/sharedStrings.xml><?xml version="1.0" encoding="utf-8"?>
<sst xmlns="http://schemas.openxmlformats.org/spreadsheetml/2006/main" count="318" uniqueCount="318">
  <si>
    <t xml:space="preserve">организация питания | анимационные станции | арт-бар</t>
  </si>
  <si>
    <t xml:space="preserve">8 (499) 877-17-86</t>
  </si>
  <si>
    <t>help@delish-catering.ru</t>
  </si>
  <si>
    <t>https://delish-catering.ru/</t>
  </si>
  <si>
    <t xml:space="preserve">Москва, 2-хорошевский проезд, д. 7к1 </t>
  </si>
  <si>
    <t xml:space="preserve">КОММЕРЧЕСКОЕ ПРЕДЛОЖЕНИЕ ПО ОРГАНИЗАЦИИ ВЫЕЗДНОГО МЕРОПРИЯТИЯ</t>
  </si>
  <si>
    <t xml:space="preserve">Дата утверждения меню: 25.02.2025г.</t>
  </si>
  <si>
    <t xml:space="preserve">Дата мероприятия:</t>
  </si>
  <si>
    <t>00.00.2025</t>
  </si>
  <si>
    <t xml:space="preserve">Количество гостей:</t>
  </si>
  <si>
    <t xml:space="preserve">Контактное лицо:</t>
  </si>
  <si>
    <t>ИМЯ</t>
  </si>
  <si>
    <t>Телефон:</t>
  </si>
  <si>
    <t xml:space="preserve">+ 7 900 000 00 00</t>
  </si>
  <si>
    <t xml:space="preserve">Начало мероприятия:</t>
  </si>
  <si>
    <t xml:space="preserve">к 15.00</t>
  </si>
  <si>
    <t xml:space="preserve">Общее кол-во часов мероприятия:</t>
  </si>
  <si>
    <t xml:space="preserve">Формат мероприятия:</t>
  </si>
  <si>
    <t>Фуршет/Банкет</t>
  </si>
  <si>
    <t xml:space="preserve">Место проведения:</t>
  </si>
  <si>
    <t>Заказчик:</t>
  </si>
  <si>
    <t xml:space="preserve">Фото блюд 📷</t>
  </si>
  <si>
    <t xml:space="preserve">МЕНЮ ФУРШЕТ</t>
  </si>
  <si>
    <t xml:space="preserve">Предварительный расчет меропрития</t>
  </si>
  <si>
    <t xml:space="preserve">Наименование Услуги</t>
  </si>
  <si>
    <t xml:space="preserve">Кол-во перс.</t>
  </si>
  <si>
    <t xml:space="preserve">Грамм на перс</t>
  </si>
  <si>
    <t xml:space="preserve">Стоимость на 1 персону</t>
  </si>
  <si>
    <t xml:space="preserve">Вес порции, 
г/мл</t>
  </si>
  <si>
    <t xml:space="preserve">Стоимость блюд и закусок</t>
  </si>
  <si>
    <t xml:space="preserve">Итого стоимость по мероприятию</t>
  </si>
  <si>
    <t xml:space="preserve">Канапе (от 10 шт.)</t>
  </si>
  <si>
    <t xml:space="preserve">Цена за ед./руб.</t>
  </si>
  <si>
    <t xml:space="preserve">Кол-во порций</t>
  </si>
  <si>
    <t xml:space="preserve">Стоимость, руб.</t>
  </si>
  <si>
    <t xml:space="preserve">Выход гр./персона</t>
  </si>
  <si>
    <r>
      <t xml:space="preserve">Блинный мешочек с лососем </t>
    </r>
    <r>
      <rPr>
        <b/>
        <sz val="11"/>
        <color theme="5" tint="-0.499984740745262"/>
        <rFont val="Helvetica Neue"/>
      </rPr>
      <t>ХИТ</t>
    </r>
  </si>
  <si>
    <t xml:space="preserve">Ростбиф с черри и маринованным огурцом </t>
  </si>
  <si>
    <r>
      <t xml:space="preserve">Блинный мешочек с хамоном</t>
    </r>
    <r>
      <rPr>
        <b/>
        <sz val="11"/>
        <color indexed="2"/>
        <rFont val="Helvetica Neue"/>
      </rPr>
      <t xml:space="preserve"> </t>
    </r>
    <r>
      <rPr>
        <b/>
        <sz val="11"/>
        <color theme="5" tint="-0.499984740745262"/>
        <rFont val="Helvetica Neue"/>
      </rPr>
      <t>ХИТ</t>
    </r>
  </si>
  <si>
    <t xml:space="preserve">Ростбиф с рукколой и соусом цезарь </t>
  </si>
  <si>
    <t xml:space="preserve">Чоризо с ананасом </t>
  </si>
  <si>
    <r>
      <t xml:space="preserve">Салями с пряным сыром и маслиной </t>
    </r>
    <r>
      <rPr>
        <b/>
        <sz val="11"/>
        <color theme="5" tint="-0.499984740745262"/>
        <rFont val="Helvetica Neue"/>
      </rPr>
      <t>ХИТ</t>
    </r>
  </si>
  <si>
    <t xml:space="preserve">Блинный мешочек с красной икрой </t>
  </si>
  <si>
    <r>
      <t xml:space="preserve">Креветка с ананасом </t>
    </r>
    <r>
      <rPr>
        <b/>
        <sz val="11"/>
        <color theme="5" tint="-0.499984740745262"/>
        <rFont val="Helvetica Neue"/>
      </rPr>
      <t>ХИТ</t>
    </r>
  </si>
  <si>
    <t xml:space="preserve">Мини эклер с сыром Фета и вяленым томатом </t>
  </si>
  <si>
    <t xml:space="preserve">Мини картофель с красной икрой</t>
  </si>
  <si>
    <r>
      <t xml:space="preserve">Мини картофель с икрой палтуса </t>
    </r>
    <r>
      <rPr>
        <b/>
        <sz val="11"/>
        <color theme="5" tint="-0.499984740745262"/>
        <rFont val="Helvetica Neue"/>
      </rPr>
      <t>ХИТ</t>
    </r>
  </si>
  <si>
    <r>
      <t xml:space="preserve">Японский угорь на тосте </t>
    </r>
    <r>
      <rPr>
        <b/>
        <sz val="11"/>
        <color theme="5" tint="-0.499984740745262"/>
        <rFont val="Helvetica Neue"/>
      </rPr>
      <t>ХИТ</t>
    </r>
  </si>
  <si>
    <t xml:space="preserve">Утиное филе с яблоком и корицей</t>
  </si>
  <si>
    <t xml:space="preserve">Камабер с клубникой</t>
  </si>
  <si>
    <r>
      <t xml:space="preserve">Козий сыр с вяленым томатом </t>
    </r>
    <r>
      <rPr>
        <b/>
        <sz val="11"/>
        <color theme="5" tint="-0.499984740745262"/>
        <rFont val="Helvetica Neue"/>
      </rPr>
      <t>ХИТ</t>
    </r>
  </si>
  <si>
    <t xml:space="preserve">Мини моцарелла с черри и песто</t>
  </si>
  <si>
    <r>
      <t xml:space="preserve">Фруктовое канапе ( ананас , киви , клубника) </t>
    </r>
    <r>
      <rPr>
        <b/>
        <sz val="11"/>
        <color theme="5" tint="-0.499984740745262"/>
        <rFont val="Helvetica Neue"/>
      </rPr>
      <t>ХИТ</t>
    </r>
  </si>
  <si>
    <t xml:space="preserve">Огурец с соусом гуакамоле с сушёным томатом </t>
  </si>
  <si>
    <t xml:space="preserve">Финик со сливочным сыром и грецким орехом</t>
  </si>
  <si>
    <t xml:space="preserve">Канапе шпроты на Бородинском хлебце </t>
  </si>
  <si>
    <t xml:space="preserve">Канапе сало с маринованным огурчиком </t>
  </si>
  <si>
    <t xml:space="preserve">Песочная тарталетка с муссом из лосося</t>
  </si>
  <si>
    <r>
      <t xml:space="preserve">Фета с сушеным томатом и маслиной </t>
    </r>
    <r>
      <rPr>
        <b/>
        <sz val="11"/>
        <color theme="5" tint="-0.499984740745262"/>
        <rFont val="Helvetica Neue"/>
      </rPr>
      <t>ХИТ</t>
    </r>
  </si>
  <si>
    <t xml:space="preserve">Дор блю с виноградом и миндалём</t>
  </si>
  <si>
    <t xml:space="preserve">Рулетики из баклажан </t>
  </si>
  <si>
    <r>
      <t xml:space="preserve">Рулетики из ветчины</t>
    </r>
    <r>
      <rPr>
        <sz val="11"/>
        <color theme="5" tint="-0.499984740745262"/>
        <rFont val="Helvetica Neue"/>
      </rPr>
      <t xml:space="preserve"> </t>
    </r>
    <r>
      <rPr>
        <b/>
        <sz val="11"/>
        <color theme="5" tint="-0.499984740745262"/>
        <rFont val="Helvetica Neue"/>
      </rPr>
      <t>ХИТ</t>
    </r>
  </si>
  <si>
    <t xml:space="preserve">Лосось на чёрном тосте со сливочным сыром</t>
  </si>
  <si>
    <t xml:space="preserve">Сыр Чеддер с виноградом </t>
  </si>
  <si>
    <t xml:space="preserve">Блинный мешочек со сливочным сыром</t>
  </si>
  <si>
    <t xml:space="preserve">Блинный мешочек с сыром ветчиной </t>
  </si>
  <si>
    <t xml:space="preserve">Буженина с томатами черри </t>
  </si>
  <si>
    <t xml:space="preserve">Канапе в греческом стиле</t>
  </si>
  <si>
    <t xml:space="preserve">Канапе с цукини гриль и Фетой</t>
  </si>
  <si>
    <t xml:space="preserve">Сеты канапе</t>
  </si>
  <si>
    <t xml:space="preserve">Сет канапе 50  шт</t>
  </si>
  <si>
    <t xml:space="preserve">• Дор блю с виноградом и миндалём 10 шт
• Камабер с клубникой 10 шт
• Песочная тарталетка с муссом из тунца  10шт "
• Мини моцарелла с  чоризо,черри и базиликом  10 шт
• Блинный мешочек с хамоном 10шт</t>
  </si>
  <si>
    <t xml:space="preserve">Сет канапе 80  шт</t>
  </si>
  <si>
    <t xml:space="preserve">• Фета с сушеным томатом и маслиной  10 шт
• Утиное филе с яблоком и корицей 10 шт
• Чоризо с ананасом  10шт 
• Мини эклер с креветкой и икрой   10 шт
• Мешочек из брезаолы с сушеным томатом 10шт
• Песочная тарталетка с муссом из лосося 10 шт
• Блинный мешочек с лососем  10 шт
• Огурец с соусом гуакамоле с сушёным томатом  10шт </t>
  </si>
  <si>
    <t xml:space="preserve">Брускетты и вафли</t>
  </si>
  <si>
    <r>
      <t xml:space="preserve">Брускетта с лососем и огурцом </t>
    </r>
    <r>
      <rPr>
        <b/>
        <sz val="11"/>
        <color theme="5" tint="-0.499984740745262"/>
        <rFont val="Helvetica Neue"/>
      </rPr>
      <t>ХИТ</t>
    </r>
  </si>
  <si>
    <r>
      <t xml:space="preserve">Брускетта с ростбифом и луком карамель </t>
    </r>
    <r>
      <rPr>
        <b/>
        <sz val="11"/>
        <color theme="5" tint="-0.499984740745262"/>
        <rFont val="Helvetica Neue"/>
      </rPr>
      <t>ХИТ</t>
    </r>
  </si>
  <si>
    <t xml:space="preserve">Брускетта с печеным перцем и фетой</t>
  </si>
  <si>
    <r>
      <t xml:space="preserve">Брускетта с креветками с муссом васаби </t>
    </r>
    <r>
      <rPr>
        <b/>
        <sz val="11"/>
        <color theme="5" tint="-0.499984740745262"/>
        <rFont val="Helvetica Neue"/>
      </rPr>
      <t>ХИТ</t>
    </r>
  </si>
  <si>
    <t xml:space="preserve">Брускетта с бри и ягодным соусом </t>
  </si>
  <si>
    <r>
      <t xml:space="preserve">Брускетта с чоризо и вяленным томатом</t>
    </r>
    <r>
      <rPr>
        <sz val="11"/>
        <color theme="5" tint="-0.499984740745262"/>
        <rFont val="Helvetica Neue"/>
      </rPr>
      <t xml:space="preserve"> </t>
    </r>
    <r>
      <rPr>
        <b/>
        <sz val="11"/>
        <color theme="5" tint="-0.499984740745262"/>
        <rFont val="Helvetica Neue"/>
      </rPr>
      <t>ХИТ</t>
    </r>
  </si>
  <si>
    <t xml:space="preserve">Брускетта томато моцарелла</t>
  </si>
  <si>
    <r>
      <t xml:space="preserve">Брускетта с копченой уткой и грушей карамель </t>
    </r>
    <r>
      <rPr>
        <b/>
        <sz val="11"/>
        <color theme="5" tint="-0.499984740745262"/>
        <rFont val="Helvetica Neue"/>
      </rPr>
      <t>ХИТ</t>
    </r>
  </si>
  <si>
    <t xml:space="preserve">Брускетта с пармой и грушей </t>
  </si>
  <si>
    <r>
      <t xml:space="preserve">Брускетта с муссом из лосося </t>
    </r>
    <r>
      <rPr>
        <b/>
        <sz val="11"/>
        <color theme="5" tint="-0.499984740745262"/>
        <rFont val="Helvetica Neue"/>
      </rPr>
      <t>ХИТ</t>
    </r>
  </si>
  <si>
    <t xml:space="preserve">Брускетта с тунцом и хрустящим луком </t>
  </si>
  <si>
    <t xml:space="preserve">Брускетта с ростбифом и перепелиным яйцом </t>
  </si>
  <si>
    <t xml:space="preserve">Брускетта с овощами гриль и соусом песто</t>
  </si>
  <si>
    <t xml:space="preserve">Цезарь на воздушной вафле</t>
  </si>
  <si>
    <t xml:space="preserve">Лосось сс на воздушной вафле</t>
  </si>
  <si>
    <t xml:space="preserve">Парма на воздушной вафле</t>
  </si>
  <si>
    <t xml:space="preserve">Профитроли  (от 10 шт.)</t>
  </si>
  <si>
    <r>
      <t xml:space="preserve">Профитроль с лососем и красной икрой </t>
    </r>
    <r>
      <rPr>
        <b/>
        <sz val="11"/>
        <color theme="5" tint="-0.499984740745262"/>
        <rFont val="Helvetica Neue"/>
      </rPr>
      <t>ХИТ</t>
    </r>
  </si>
  <si>
    <r>
      <t xml:space="preserve">Профитроль с паштетом из куриной печени с малиной и ягодным соусом</t>
    </r>
    <r>
      <rPr>
        <sz val="11"/>
        <color theme="5" tint="-0.499984740745262"/>
        <rFont val="Helvetica Neue"/>
      </rPr>
      <t xml:space="preserve"> </t>
    </r>
    <r>
      <rPr>
        <b/>
        <sz val="11"/>
        <color theme="5" tint="-0.499984740745262"/>
        <rFont val="Helvetica Neue"/>
      </rPr>
      <t>ХИТ</t>
    </r>
  </si>
  <si>
    <r>
      <t xml:space="preserve">Профитроль с муссом из тунца </t>
    </r>
    <r>
      <rPr>
        <b/>
        <sz val="11"/>
        <color theme="5" tint="-0.499984740745262"/>
        <rFont val="Helvetica Neue"/>
      </rPr>
      <t>ХИТ</t>
    </r>
  </si>
  <si>
    <r>
      <t xml:space="preserve">Профитроль со сливочным сыром и зеленью </t>
    </r>
    <r>
      <rPr>
        <b/>
        <sz val="11"/>
        <color theme="5" tint="-0.499984740745262"/>
        <rFont val="Helvetica Neue"/>
      </rPr>
      <t>ХИТ</t>
    </r>
  </si>
  <si>
    <t xml:space="preserve">Профитроль сливочный сыр с красной икрой </t>
  </si>
  <si>
    <t xml:space="preserve">Профитроль с муссом из сельди с икрой летучей рыбы </t>
  </si>
  <si>
    <r>
      <t xml:space="preserve">Профитроль с хамоном и вяленым томатом </t>
    </r>
    <r>
      <rPr>
        <b/>
        <sz val="11"/>
        <color theme="5" tint="-0.499984740745262"/>
        <rFont val="Helvetica Neue"/>
      </rPr>
      <t>ХИТ</t>
    </r>
  </si>
  <si>
    <t xml:space="preserve">Профитроль с ростбифом</t>
  </si>
  <si>
    <t xml:space="preserve">Холодные закуски :</t>
  </si>
  <si>
    <t xml:space="preserve">Веррин с уткой и пряной клубникой с малиновым соусом </t>
  </si>
  <si>
    <t xml:space="preserve">Веррин с ростбифом и печеным перцем </t>
  </si>
  <si>
    <t xml:space="preserve">Веррин с лососем и соусом гуакамоле </t>
  </si>
  <si>
    <t xml:space="preserve">Валован с красной икрой </t>
  </si>
  <si>
    <t xml:space="preserve">Валован с икрой палтуса </t>
  </si>
  <si>
    <t xml:space="preserve">Валован с паштетом и малиновым соусом </t>
  </si>
  <si>
    <t xml:space="preserve">Овощное крудите </t>
  </si>
  <si>
    <t xml:space="preserve">Рыбная нарезка ( лосось , палтус , масляная ) </t>
  </si>
  <si>
    <r>
      <t>Гравлакс</t>
    </r>
    <r>
      <rPr>
        <b/>
        <sz val="11"/>
        <color theme="1"/>
        <rFont val="Helvetica Neue"/>
      </rPr>
      <t xml:space="preserve"> </t>
    </r>
    <r>
      <rPr>
        <sz val="11"/>
        <color theme="1"/>
        <rFont val="Helvetica Neue"/>
      </rPr>
      <t xml:space="preserve">из семги сс</t>
    </r>
  </si>
  <si>
    <t xml:space="preserve">Сельдь с картофелем </t>
  </si>
  <si>
    <t xml:space="preserve">Ассорти из соленьев</t>
  </si>
  <si>
    <t xml:space="preserve">Язык с хреном и горчицей</t>
  </si>
  <si>
    <t xml:space="preserve">Мясная композиция собственного приготовления ( говяжий язык, куриный рулет, утиное филе ) </t>
  </si>
  <si>
    <t xml:space="preserve">Мясная композиция сыровяленных деликатесов </t>
  </si>
  <si>
    <t xml:space="preserve">Сырная композиция </t>
  </si>
  <si>
    <t>Антипасти</t>
  </si>
  <si>
    <t xml:space="preserve">Овощная композиция</t>
  </si>
  <si>
    <t xml:space="preserve">Овощи бакинские</t>
  </si>
  <si>
    <t xml:space="preserve">Фруктовое ассорти (Яблоко , груша , виноград ,апельсин , грейпфрут , клубника, ананас, мандарин, киви) </t>
  </si>
  <si>
    <t>Круассаны:</t>
  </si>
  <si>
    <r>
      <t xml:space="preserve">Круассан с ветчиной и сыром </t>
    </r>
    <r>
      <rPr>
        <b/>
        <sz val="11"/>
        <color theme="5" tint="-0.499984740745262"/>
        <rFont val="Helvetica Neue"/>
      </rPr>
      <t>ХИТ</t>
    </r>
  </si>
  <si>
    <t xml:space="preserve">Круассан с ростбифом </t>
  </si>
  <si>
    <t xml:space="preserve">Круассан с овощами гриль </t>
  </si>
  <si>
    <r>
      <t xml:space="preserve">Круассан с бужениной</t>
    </r>
    <r>
      <rPr>
        <b/>
        <sz val="11"/>
        <color indexed="2"/>
        <rFont val="Helvetica Neue"/>
      </rPr>
      <t xml:space="preserve"> </t>
    </r>
    <r>
      <rPr>
        <b/>
        <sz val="11"/>
        <color theme="5" tint="-0.499984740745262"/>
        <rFont val="Helvetica Neue"/>
      </rPr>
      <t>ХИТ</t>
    </r>
  </si>
  <si>
    <t xml:space="preserve">Круассан с лососем </t>
  </si>
  <si>
    <r>
      <t xml:space="preserve">Круассан с курицей и соусом цезарь </t>
    </r>
    <r>
      <rPr>
        <b/>
        <sz val="11"/>
        <color theme="5" tint="-0.499984740745262"/>
        <rFont val="Helvetica Neue"/>
      </rPr>
      <t>ХИТ</t>
    </r>
  </si>
  <si>
    <t xml:space="preserve">Бургеры и сендвичи:</t>
  </si>
  <si>
    <t xml:space="preserve">Мини-бургер с креветками и соусом коктейль на зелёной булочке </t>
  </si>
  <si>
    <t xml:space="preserve">Мини-бургер с котлетой из мраморной говядины с соусом блю чиз на чёрной булочке </t>
  </si>
  <si>
    <t xml:space="preserve">Мини бургер с куриной котлетой с соусом барбекю на красной булочке </t>
  </si>
  <si>
    <t xml:space="preserve">Чизбургер из мраморной говядиной и маринованным огурцом и хрустящим салатом</t>
  </si>
  <si>
    <t xml:space="preserve">Хот дог с хрустящим луком </t>
  </si>
  <si>
    <r>
      <t xml:space="preserve">Мини сендвич с сыром и ветчиной 4 шт </t>
    </r>
    <r>
      <rPr>
        <b/>
        <sz val="11"/>
        <color theme="5" tint="-0.499984740745262"/>
        <rFont val="Helvetica Neue"/>
      </rPr>
      <t>ХИТ</t>
    </r>
  </si>
  <si>
    <r>
      <t xml:space="preserve">Мини сендвич с овощами гриль 4 шт</t>
    </r>
    <r>
      <rPr>
        <sz val="11"/>
        <color indexed="2"/>
        <rFont val="Helvetica Neue"/>
      </rPr>
      <t xml:space="preserve"> </t>
    </r>
  </si>
  <si>
    <r>
      <t xml:space="preserve">Мини сендвич с куриной грудкой 4 шт </t>
    </r>
    <r>
      <rPr>
        <b/>
        <sz val="11"/>
        <color theme="5" tint="-0.499984740745262"/>
        <rFont val="Helvetica Neue"/>
      </rPr>
      <t>ХИТ</t>
    </r>
  </si>
  <si>
    <r>
      <t xml:space="preserve">Мини сендвич с бужениной 4 шт</t>
    </r>
    <r>
      <rPr>
        <b/>
        <sz val="11"/>
        <rFont val="Helvetica Neue"/>
      </rPr>
      <t xml:space="preserve"> </t>
    </r>
    <r>
      <rPr>
        <b/>
        <sz val="11"/>
        <color theme="5" tint="-0.499984740745262"/>
        <rFont val="Helvetica Neue"/>
      </rPr>
      <t>ХИТ</t>
    </r>
  </si>
  <si>
    <r>
      <t xml:space="preserve">Мини сендвич с ростбифом 4 шт</t>
    </r>
    <r>
      <rPr>
        <b/>
        <sz val="11"/>
        <rFont val="Helvetica Neue"/>
      </rPr>
      <t xml:space="preserve"> </t>
    </r>
    <r>
      <rPr>
        <b/>
        <sz val="11"/>
        <color theme="5" tint="-0.499984740745262"/>
        <rFont val="Helvetica Neue"/>
      </rPr>
      <t>ХИТ</t>
    </r>
  </si>
  <si>
    <r>
      <t xml:space="preserve">Мини сендвич с хамоном  4 шт</t>
    </r>
    <r>
      <rPr>
        <sz val="11"/>
        <color indexed="2"/>
        <rFont val="Helvetica Neue"/>
      </rPr>
      <t xml:space="preserve"> </t>
    </r>
    <r>
      <rPr>
        <b/>
        <sz val="11"/>
        <color theme="5" tint="-0.499984740745262"/>
        <rFont val="Helvetica Neue"/>
      </rPr>
      <t>ХИТ</t>
    </r>
  </si>
  <si>
    <t xml:space="preserve">Мини сендвич с семгой 4 шт </t>
  </si>
  <si>
    <t xml:space="preserve">Ролл с овощами гриль 3шт</t>
  </si>
  <si>
    <t xml:space="preserve">Хлебная корзина (булочки, лаваш)</t>
  </si>
  <si>
    <t>Салаты:</t>
  </si>
  <si>
    <r>
      <rPr>
        <sz val="11"/>
        <color theme="1"/>
        <rFont val="Helvetica Neue"/>
      </rPr>
      <t xml:space="preserve">Салат чука с ореховым соусом </t>
    </r>
    <r>
      <rPr>
        <b/>
        <sz val="11"/>
        <color theme="5" tint="-0.499984740745262"/>
        <rFont val="Helvetica Neue"/>
      </rPr>
      <t>ХИТ</t>
    </r>
  </si>
  <si>
    <t xml:space="preserve">Пряный салат с фунчозой и куриным филе </t>
  </si>
  <si>
    <r>
      <rPr>
        <sz val="11"/>
        <color theme="1"/>
        <rFont val="Helvetica Neue"/>
      </rPr>
      <t xml:space="preserve">Салат сельдь под шубой </t>
    </r>
    <r>
      <rPr>
        <b/>
        <sz val="11"/>
        <color theme="5" tint="-0.499984740745262"/>
        <rFont val="Helvetica Neue"/>
      </rPr>
      <t>ХИТ</t>
    </r>
  </si>
  <si>
    <t xml:space="preserve">Салат с домашней бужениной и хрустящим луком </t>
  </si>
  <si>
    <t xml:space="preserve">Оливье с тигровыми креветками </t>
  </si>
  <si>
    <t xml:space="preserve">Цезарь с Куриным филе </t>
  </si>
  <si>
    <r>
      <rPr>
        <sz val="11"/>
        <color theme="1"/>
        <rFont val="Helvetica Neue"/>
      </rPr>
      <t xml:space="preserve">Цезарь с креветками </t>
    </r>
    <r>
      <rPr>
        <b/>
        <sz val="11"/>
        <color theme="5" tint="-0.499984740745262"/>
        <rFont val="Helvetica Neue"/>
      </rPr>
      <t>ХИТ</t>
    </r>
  </si>
  <si>
    <r>
      <rPr>
        <sz val="11"/>
        <color theme="1"/>
        <rFont val="Helvetica Neue"/>
      </rPr>
      <t xml:space="preserve">Печёный баклажан с сыром страчателла с соусом песто </t>
    </r>
    <r>
      <rPr>
        <b/>
        <sz val="11"/>
        <color theme="5" tint="-0.499984740745262"/>
        <rFont val="Helvetica Neue"/>
      </rPr>
      <t>ХИТ</t>
    </r>
  </si>
  <si>
    <r>
      <t xml:space="preserve">Салат с уткой и ягодным соусом </t>
    </r>
    <r>
      <rPr>
        <b/>
        <sz val="11"/>
        <color theme="5" tint="-0.499984740745262"/>
        <rFont val="Helvetica Neue"/>
      </rPr>
      <t>ХИТ</t>
    </r>
  </si>
  <si>
    <t xml:space="preserve">Салат со снежным крабом , лососем и манго </t>
  </si>
  <si>
    <r>
      <t xml:space="preserve">Итальянский салат с артишоками и соусом на основе лимона </t>
    </r>
    <r>
      <rPr>
        <b/>
        <sz val="11"/>
        <color theme="5" tint="-0.499984740745262"/>
        <rFont val="Helvetica Neue"/>
      </rPr>
      <t>ХИТ</t>
    </r>
  </si>
  <si>
    <t xml:space="preserve">Греческий салат с Фета и итальянской заправкой </t>
  </si>
  <si>
    <t xml:space="preserve">Азиатский салат с лососем </t>
  </si>
  <si>
    <t xml:space="preserve">Куриный салат с сельдереем и куриной грудкой с ореховым соусом</t>
  </si>
  <si>
    <t xml:space="preserve">Салат микс из трав с сегментами  апельсина с цитрусовой завправкой</t>
  </si>
  <si>
    <r>
      <t xml:space="preserve">Салат моцарелла с грушей и соусом песто </t>
    </r>
    <r>
      <rPr>
        <b/>
        <sz val="11"/>
        <color theme="5" tint="-0.499984740745262"/>
        <rFont val="Helvetica Neue"/>
      </rPr>
      <t>ХИТ</t>
    </r>
  </si>
  <si>
    <r>
      <t xml:space="preserve">Салат руккола с авокадо и пармезаном </t>
    </r>
    <r>
      <rPr>
        <b/>
        <sz val="11"/>
        <color theme="5" tint="-0.499984740745262"/>
        <rFont val="Helvetica Neue"/>
      </rPr>
      <t>ХИТ</t>
    </r>
  </si>
  <si>
    <t xml:space="preserve">Салат руккола с креветками и томатами черри</t>
  </si>
  <si>
    <t xml:space="preserve">Салат с печёным перцем и брынзой</t>
  </si>
  <si>
    <t xml:space="preserve">Салат с томатами и мини моцареллой</t>
  </si>
  <si>
    <t xml:space="preserve">Свекольный салат с черничным соусом</t>
  </si>
  <si>
    <t xml:space="preserve">Салат с креветкой и соусом манго</t>
  </si>
  <si>
    <t xml:space="preserve">Фруктовый салат (ананас, киви, клубника, голубика, виноград)</t>
  </si>
  <si>
    <t>Сеты</t>
  </si>
  <si>
    <t xml:space="preserve">Сет ролл "Рыбный" 30 шт (тортилья)</t>
  </si>
  <si>
    <t xml:space="preserve">• Филадельфия ролл с лососем 10 шт
• Ролл с рукколой и креветками 10 шт
• Ролл с тунцом 10шт</t>
  </si>
  <si>
    <t xml:space="preserve">Сет ролл "Мясной" 30 шт</t>
  </si>
  <si>
    <t xml:space="preserve">• Смокен ролл с бужениной 10 шт
• Цезарь ролл с индейкой 10 шт
• Ролл с сыром и ветчиной 10 шт</t>
  </si>
  <si>
    <t>Горячее</t>
  </si>
  <si>
    <t xml:space="preserve">Горячие блюда:</t>
  </si>
  <si>
    <r>
      <t xml:space="preserve">Медальон из говяжей вырезки с мини картофелем и перечным соусом </t>
    </r>
    <r>
      <rPr>
        <b/>
        <sz val="11"/>
        <color theme="5" tint="-0.499984740745262"/>
        <rFont val="Helvetica Neue"/>
      </rPr>
      <t>ХИТ</t>
    </r>
  </si>
  <si>
    <t xml:space="preserve">Медальон из телятины с овощами гриль </t>
  </si>
  <si>
    <r>
      <t xml:space="preserve">Утиное филе с томлёным яблоком и клюквенным соусом </t>
    </r>
    <r>
      <rPr>
        <b/>
        <sz val="11"/>
        <color theme="5" tint="-0.499984740745262"/>
        <rFont val="Helvetica Neue"/>
      </rPr>
      <t>ХИТ</t>
    </r>
  </si>
  <si>
    <t xml:space="preserve">Стейк из лосося с овощами гриль и соусом Шампань </t>
  </si>
  <si>
    <t xml:space="preserve">Филе сибаса с овошами вок с соусом белое вино </t>
  </si>
  <si>
    <r>
      <t xml:space="preserve">Запечёная куриная грудка с грибным жульеном и овощами на гриле  </t>
    </r>
    <r>
      <rPr>
        <b/>
        <sz val="11"/>
        <color theme="5" tint="-0.499984740745262"/>
        <rFont val="Helvetica Neue"/>
      </rPr>
      <t>ХИТ</t>
    </r>
  </si>
  <si>
    <t xml:space="preserve">Куриная грудка гриль с соусом дор блю</t>
  </si>
  <si>
    <r>
      <t xml:space="preserve">Бефстроганов из говядины с картофельным пюре с трюфельным маслом </t>
    </r>
    <r>
      <rPr>
        <b/>
        <sz val="11"/>
        <color theme="5" tint="-0.499984740745262"/>
        <rFont val="Helvetica Neue"/>
      </rPr>
      <t>ХИТ</t>
    </r>
  </si>
  <si>
    <t>Фритюр:</t>
  </si>
  <si>
    <t xml:space="preserve">Куриные нагетсы с сырным соусом</t>
  </si>
  <si>
    <t xml:space="preserve">Сырные палочки из моцареллы с клюквенным соусом </t>
  </si>
  <si>
    <t xml:space="preserve">Луковые кольца </t>
  </si>
  <si>
    <t xml:space="preserve">Горячие закуски:</t>
  </si>
  <si>
    <t xml:space="preserve">Мини шашлык из куриного филе с перцем </t>
  </si>
  <si>
    <t xml:space="preserve">Мини шашлык и лосося с цукини </t>
  </si>
  <si>
    <t xml:space="preserve">Мини шашлык из говяжей вырезки с томатом </t>
  </si>
  <si>
    <t xml:space="preserve">Мини шашлык из свинины </t>
  </si>
  <si>
    <t xml:space="preserve">Мини кебаб из курицы </t>
  </si>
  <si>
    <t xml:space="preserve">Мини кебаб из баранины </t>
  </si>
  <si>
    <t xml:space="preserve">Мини кебаб из говядины </t>
  </si>
  <si>
    <t xml:space="preserve">Мини киш с креветками </t>
  </si>
  <si>
    <t xml:space="preserve">Мини киш со шпинатом и кальмаром </t>
  </si>
  <si>
    <t xml:space="preserve">Мини киш с лососем и рукколой </t>
  </si>
  <si>
    <r>
      <t xml:space="preserve">Мини киш с ростбифом</t>
    </r>
    <r>
      <rPr>
        <b/>
        <sz val="11"/>
        <color indexed="2"/>
        <rFont val="Helvetica Neue"/>
      </rPr>
      <t xml:space="preserve"> </t>
    </r>
  </si>
  <si>
    <t xml:space="preserve">Мини киш с курицей и цукини </t>
  </si>
  <si>
    <t xml:space="preserve">Мини киш с мясом </t>
  </si>
  <si>
    <t xml:space="preserve">Мини киш с грибами </t>
  </si>
  <si>
    <t xml:space="preserve">мини киш с рататуем </t>
  </si>
  <si>
    <t xml:space="preserve">Мини киш 4 сыра  </t>
  </si>
  <si>
    <t>Гарниры:</t>
  </si>
  <si>
    <r>
      <t xml:space="preserve">Овощи wok с соусом песто </t>
    </r>
    <r>
      <rPr>
        <b/>
        <sz val="11"/>
        <color theme="5" tint="-0.499984740745262"/>
        <rFont val="Helvetica Neue"/>
      </rPr>
      <t>ХИТ</t>
    </r>
  </si>
  <si>
    <t xml:space="preserve">Картофель по деревенски </t>
  </si>
  <si>
    <t xml:space="preserve">Мини картофель с розмарином </t>
  </si>
  <si>
    <r>
      <t xml:space="preserve">Картофель фри </t>
    </r>
    <r>
      <rPr>
        <b/>
        <sz val="11"/>
        <color theme="5" tint="-0.499984740745262"/>
        <rFont val="Helvetica Neue"/>
      </rPr>
      <t>ХИТ</t>
    </r>
  </si>
  <si>
    <t xml:space="preserve">Картофельное пюре с трюфельным маслом</t>
  </si>
  <si>
    <t xml:space="preserve">Овощи гриль на шпажке (кабачки, баклажаны, перец сладкий)</t>
  </si>
  <si>
    <t>Кетчуп</t>
  </si>
  <si>
    <t xml:space="preserve">Соус сырный</t>
  </si>
  <si>
    <t>Десерты</t>
  </si>
  <si>
    <t xml:space="preserve">Порционные десерты:</t>
  </si>
  <si>
    <t xml:space="preserve">Орешки со сгущенкой</t>
  </si>
  <si>
    <t xml:space="preserve">Пирожное медовик</t>
  </si>
  <si>
    <t xml:space="preserve">Пирожное открытый медовик</t>
  </si>
  <si>
    <t xml:space="preserve">Торт в стакане(морковный,вишневый фреш,клубника со сливками,шоколадный шоколад, красный бархат вишня)</t>
  </si>
  <si>
    <t>Капкейки</t>
  </si>
  <si>
    <t xml:space="preserve">Эскимошки попсы</t>
  </si>
  <si>
    <t xml:space="preserve">Панакота (клубника, малина, манго)</t>
  </si>
  <si>
    <t xml:space="preserve">Брауни чизкейк вишня</t>
  </si>
  <si>
    <t xml:space="preserve">Пирожки(картошка,картошка-грибы, курица грибы,рис-яйцо-зеленый лук, капуста,яблоко.)</t>
  </si>
  <si>
    <t xml:space="preserve">Сеты десертов:</t>
  </si>
  <si>
    <t xml:space="preserve">Сет брускетт "Фруктово-ягодный"  20 шт </t>
  </si>
  <si>
    <t xml:space="preserve">Сет сэндвичей "Фруктово-ягодный"  20 шт </t>
  </si>
  <si>
    <t xml:space="preserve">Сет "Ягоды со сливочным сыром на слоеной подушке" 20 шт</t>
  </si>
  <si>
    <t xml:space="preserve">Сет Пончиков 35 шт </t>
  </si>
  <si>
    <t>Напитки:</t>
  </si>
  <si>
    <t xml:space="preserve">Морс из смородины </t>
  </si>
  <si>
    <t xml:space="preserve">Морс из клюквы </t>
  </si>
  <si>
    <r>
      <t xml:space="preserve">Морс облепиховый </t>
    </r>
    <r>
      <rPr>
        <b/>
        <sz val="11"/>
        <color theme="5" tint="-0.499984740745262"/>
        <rFont val="Helvetica Neue"/>
      </rPr>
      <t>ХИТ</t>
    </r>
  </si>
  <si>
    <r>
      <t xml:space="preserve">Лимонад мята маракуя </t>
    </r>
    <r>
      <rPr>
        <b/>
        <sz val="11"/>
        <color theme="5" tint="-0.499984740745262"/>
        <rFont val="Helvetica Neue"/>
      </rPr>
      <t>ХИТ</t>
    </r>
  </si>
  <si>
    <t xml:space="preserve">Лимонад крафтовый дюшес </t>
  </si>
  <si>
    <r>
      <t xml:space="preserve">Лимонад тархун</t>
    </r>
    <r>
      <rPr>
        <sz val="11"/>
        <color indexed="2"/>
        <rFont val="Helvetica Neue"/>
      </rPr>
      <t xml:space="preserve"> </t>
    </r>
  </si>
  <si>
    <t xml:space="preserve">Сок "Rich" (яблоко, апельсин, вишня, грейпфрут, томат), 1 л</t>
  </si>
  <si>
    <t xml:space="preserve">Сок "Добрый" (яблоко, апельсин, ананас, вишня, грейпфрут, томат), 1 л</t>
  </si>
  <si>
    <t xml:space="preserve">Сок "Pago" (яблоко, апельсин, ананас, вишня, персик, томат), 0,2 л (стекло)</t>
  </si>
  <si>
    <t xml:space="preserve">Кофе Nescafe Dolce Gusto (Cappuccino, Latte Macchiato) в капсулах</t>
  </si>
  <si>
    <t xml:space="preserve">Чай Greenfield (черный, зелёный), сахар, в пакетиках</t>
  </si>
  <si>
    <t xml:space="preserve">Итого напитки:</t>
  </si>
  <si>
    <t xml:space="preserve">Выход, (мл./пер.)</t>
  </si>
  <si>
    <t>.</t>
  </si>
  <si>
    <t xml:space="preserve">Итого фуршет:</t>
  </si>
  <si>
    <t xml:space="preserve">Выход, (г./пер.)</t>
  </si>
  <si>
    <t xml:space="preserve">Технические расходы</t>
  </si>
  <si>
    <t>Доставка</t>
  </si>
  <si>
    <r>
      <t xml:space="preserve">ОБЩИЙ ИТОГ ПО МЕНЮ </t>
    </r>
    <r>
      <rPr>
        <b/>
        <sz val="10"/>
        <color rgb="FFFEFFFE"/>
        <rFont val="Helvetica Neue"/>
      </rPr>
      <t xml:space="preserve">(с учетом доставки)</t>
    </r>
    <r>
      <rPr>
        <b/>
        <sz val="16"/>
        <color rgb="FFFEFFFE"/>
        <rFont val="Helvetica Neue"/>
      </rPr>
      <t>:</t>
    </r>
  </si>
  <si>
    <t xml:space="preserve">Цена за персону</t>
  </si>
  <si>
    <t>Комментарии:</t>
  </si>
  <si>
    <t xml:space="preserve">Минимальная сумма заказа от 25 000 руб.                                                                 Минимальная сумма меню на гостя - воркшоп 1500 руб, фуршет от 3500 руб,               банкет от 4000 руб </t>
  </si>
  <si>
    <t xml:space="preserve">1. Настоящее Предложение должно быть согласовано и подписано Сторонами не позднее, чем за 10 (десять) дней до даты проведения мероприятия.                                                                                                                             2. При оплате заказа менее чем за 72 часа до мероприятия, взимается дополнительный сбор в размере +10% от стоимости меню.
3. Оплата Услуг выездного ресторана по настоящему предложению осуществляется Заказчиком согласно условий, указанных в Приложении к Договору. 
4. В случае превышения согласованного времени мероприятия, доплата за каждый час составляет от 5% до 10% от общей стоимости мероприятия, в зависимости от даты и количества официантов. 
5. Все изменения вносятся не позднее, чем за 4 дня до даты проведения мероприятия, оформляются в письменном виде и подписываются Сторонами.                                                                                                                6. Все изменения или дополнительные услуги после подписания Предложения обсуждаются, и при необходимости оплачивается отдельно, однако итоговая стоимость услуг с учетом изменений не может быть ниже общей стоимости мероприятия указанной в настоящем Приложении.                                                                                                                                                                             7. Стоимость логистических услуг рассчитывается индивидуально в зависимости от местоположения. Подробности уточняйте у менеджера.</t>
  </si>
  <si>
    <t xml:space="preserve">Смета подтверждена Заказчиком:</t>
  </si>
  <si>
    <t>/</t>
  </si>
  <si>
    <t>подпись</t>
  </si>
  <si>
    <t xml:space="preserve">Смета подтверждена Исполнителем:</t>
  </si>
  <si>
    <t xml:space="preserve">ГРИЛЬ-МЕНЮ
*актуально для открытых площадок, с возможностью использования гриля</t>
  </si>
  <si>
    <t xml:space="preserve">НА ГРИЛЕ</t>
  </si>
  <si>
    <t xml:space="preserve">Мясной сет 
(шашлык куриный на шпажке с соусом песто,стейк из свинной шейки, люля кебаб из говядины) </t>
  </si>
  <si>
    <t xml:space="preserve">Семга на гриле</t>
  </si>
  <si>
    <t xml:space="preserve">Медальоны из мраморной говядины</t>
  </si>
  <si>
    <t xml:space="preserve">Чизбургер из мраморной говядиной и маринованным огурцом и хрустящим салатом </t>
  </si>
  <si>
    <t xml:space="preserve">Овощи на гриле (перцы, цукини, шампиньоны)</t>
  </si>
  <si>
    <t xml:space="preserve">Хот дог с куриной колбаской </t>
  </si>
  <si>
    <t xml:space="preserve">Аренда гриля </t>
  </si>
  <si>
    <t xml:space="preserve">Повар на 3ч от 5000 руб.</t>
  </si>
  <si>
    <t xml:space="preserve">Доставка в пределах МКАД от</t>
  </si>
  <si>
    <t xml:space="preserve">1. Настоящее Предложение должно быть согласовано и подписано Сторонами не позднее, чем за 10 (десять) дней до даты проведения мероприятия.                                                                                                                                                                                                  2. При оплате заказа менее чем за 72 часа до мероприятия, взимается дополнительный сбор в размере +10% от стоимости меню.
3. Оплата Услуг выездного ресторана по настоящему предложению осуществляется Заказчиком согласно условий, указанных в Приложении к Договору. 
4. В случае превышения согласованного времени мероприятия, доплата за каждый час составляет от 5% до 10% от общей стоимости мероприятия, в зависимости от даты и количества официантов. 
5. Все изменения вносятся не позднее, чем за 4 дня до даты проведения мероприятия, оформляются в письменном виде и подписываются Сторонами.                                                                                                                                                                                         6. Все изменения или дополнительные услуги после подписания Предложения обсуждаются, и при необходимости оплачивается отдельно, однако итоговая стоимость услуг с учетом изменений не может быть ниже общей стоимости мероприятия указанной в настоящем Приложении.                                                                                                                                                                             7. Стоимость логистических услуг рассчитывается индивидуально в зависимости от местоположения. Подробности уточняйте у менеджера.</t>
  </si>
  <si>
    <t xml:space="preserve">МЕНЮ ЛАНЧИ</t>
  </si>
  <si>
    <t>Горячее:</t>
  </si>
  <si>
    <t xml:space="preserve">Котлета домашняя с пене </t>
  </si>
  <si>
    <t xml:space="preserve">Куриная грудка с картофелем по деревенски</t>
  </si>
  <si>
    <t xml:space="preserve">Индейка с овощами гречневой лапшой</t>
  </si>
  <si>
    <t xml:space="preserve">Судак с рисом и соусом кари</t>
  </si>
  <si>
    <t xml:space="preserve">Стейк из трески с отварным картофелем </t>
  </si>
  <si>
    <t xml:space="preserve">Удон с овощами вок </t>
  </si>
  <si>
    <t xml:space="preserve">Овощи гриль </t>
  </si>
  <si>
    <t>Овощной</t>
  </si>
  <si>
    <t xml:space="preserve">Оливье с курицей</t>
  </si>
  <si>
    <t xml:space="preserve">Цезарь с курицей и салатом айсберг</t>
  </si>
  <si>
    <t xml:space="preserve">Салат фермерский с бужениной</t>
  </si>
  <si>
    <t>Винегрет</t>
  </si>
  <si>
    <t xml:space="preserve">Глория (капуста с крабовыми палочками)</t>
  </si>
  <si>
    <t xml:space="preserve">Морс из смородины </t>
  </si>
  <si>
    <t xml:space="preserve">Морс из клюквы </t>
  </si>
  <si>
    <t xml:space="preserve">Морс облепиховый </t>
  </si>
  <si>
    <t xml:space="preserve">Лимонад мята маракуя </t>
  </si>
  <si>
    <t xml:space="preserve">Лимонад крафтовый дюшес</t>
  </si>
  <si>
    <t xml:space="preserve">Лимонад тархун</t>
  </si>
  <si>
    <t xml:space="preserve">1. Настоящее Предложение должно быть согласовано и подписано Сторонами не позднее, чем за 10 (десять) дней до даты проведения мероприятия.                                                                                             2. При оплате заказа менее чем за 72 часа до мероприятия, взимается дополнительный сбор в размере +10% от стоимости меню.
3. Оплата Услуг выездного ресторана по настоящему предложению осуществляется Заказчиком согласно условий, указанных в Приложении к Договору. 
4. В случае превышения согласованного времени мероприятия, доплата за каждый час составляет от 5% до 10% от общей стоимости мероприятия, в зависимости от даты и количества официантов. 
5. Все изменения вносятся не позднее, чем за 4 дня до даты проведения мероприятия, оформляются в письменном виде и подписываются Сторонами.                                                                       6. Все изменения или дополнительные услуги после подписания Предложения обсуждаются, и при необходимости оплачивается отдельно, однако итоговая стоимость услуг с учетом изменений не может быть ниже общей стоимости мероприятия указанной в настоящем Приложении.                                                                                                                                                                             7. Стоимость логистических услуг рассчитывается индивидуально в зависимости от местоположения. Подробности уточняйте у менеджера.</t>
  </si>
  <si>
    <t xml:space="preserve">Закуски (от 10 шт.)</t>
  </si>
  <si>
    <t xml:space="preserve">Овощное крудите с йогуртом </t>
  </si>
  <si>
    <t xml:space="preserve">Фруктовое канапе ( ананас , киви , клубника )</t>
  </si>
  <si>
    <t xml:space="preserve">Блинный мешочек с сыром ветчиной</t>
  </si>
  <si>
    <t xml:space="preserve">Блинный мешочек с грушей </t>
  </si>
  <si>
    <t xml:space="preserve">Блинный мешочек с творогом </t>
  </si>
  <si>
    <t xml:space="preserve">Бургеры и сендвичи (от 10 шт.):</t>
  </si>
  <si>
    <t xml:space="preserve">Мини сендвич с сыром и ветчиной </t>
  </si>
  <si>
    <t xml:space="preserve">Мини сендвич с индейкой (4 шт)</t>
  </si>
  <si>
    <t xml:space="preserve">Мини бургер с куриной котлетой  на красной булочке</t>
  </si>
  <si>
    <t xml:space="preserve">Горячее (от 10 шт.):</t>
  </si>
  <si>
    <t xml:space="preserve">Хот дог с куриной колбаской</t>
  </si>
  <si>
    <t xml:space="preserve">Куриные наггетсы с сырным соусом</t>
  </si>
  <si>
    <t xml:space="preserve">Сырные палочки из моцареллы с клюквенным соусом</t>
  </si>
  <si>
    <t xml:space="preserve">Гарниры (от 10 шт.):</t>
  </si>
  <si>
    <t xml:space="preserve">Салаты (от 10 шт.):</t>
  </si>
  <si>
    <t xml:space="preserve">Оливье с ветчиной </t>
  </si>
  <si>
    <t xml:space="preserve">Десерты (от 10 шт.):</t>
  </si>
  <si>
    <t xml:space="preserve">Трубочки со сгущенкой </t>
  </si>
  <si>
    <t xml:space="preserve">Эклер с малиной </t>
  </si>
  <si>
    <t xml:space="preserve">Печенье овсяное </t>
  </si>
  <si>
    <t xml:space="preserve">Выпечка (от 10 шт):</t>
  </si>
  <si>
    <t xml:space="preserve">Мини пирожок с мясом </t>
  </si>
  <si>
    <t xml:space="preserve">Мини пирожок с яблоком </t>
  </si>
  <si>
    <t xml:space="preserve">Мини пирожок с капустой </t>
  </si>
  <si>
    <t xml:space="preserve">Пицца мини маргарита </t>
  </si>
  <si>
    <t xml:space="preserve">Лимонад мята маракуя </t>
  </si>
  <si>
    <r>
      <t xml:space="preserve">Лимонад тархун</t>
    </r>
    <r>
      <rPr>
        <sz val="11"/>
        <color indexed="2"/>
        <rFont val="Arial"/>
      </rPr>
      <t xml:space="preserve"> </t>
    </r>
  </si>
  <si>
    <t xml:space="preserve">Минимальная сумма заказа от 25 000 руб.                                                                 Минимальная сумма меню на гостя - фуршет от 1500 руб,                               банкет от 4000 руб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</si>
</sst>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* #,##0.00_-;\-* #,##0.00_-;_-* &quot;-&quot;??_-;_-@_-"/>
    <numFmt numFmtId="161" formatCode="#,##0\ &quot;₽&quot;"/>
    <numFmt numFmtId="162" formatCode="0.0"/>
    <numFmt numFmtId="163" formatCode="_-* #,##0.0\ _₽_-;\-* #,##0.0\ _₽_-;_-* &quot;-&quot;?\ _₽_-;_-@_-"/>
    <numFmt numFmtId="164" formatCode="#,##0.00;\-#,##0.00;#,&quot;-&quot;"/>
    <numFmt numFmtId="165" formatCode="#,##0;\-#,##0;#,&quot;-&quot;"/>
    <numFmt numFmtId="166" formatCode="#,##0_ ;\-#,##0\ "/>
  </numFmts>
  <fonts count="56">
    <font>
      <sz val="11.000000"/>
      <color theme="1"/>
      <name val="Calibri"/>
      <scheme val="minor"/>
    </font>
    <font>
      <u/>
      <sz val="11.000000"/>
      <color theme="10"/>
      <name val="Calibri"/>
      <scheme val="minor"/>
    </font>
    <font>
      <sz val="10.000000"/>
      <name val="Arial Cyr"/>
    </font>
    <font>
      <sz val="11.000000"/>
      <color theme="1"/>
      <name val="Helvetica Neue"/>
    </font>
    <font>
      <sz val="16.000000"/>
      <name val="Helvetica Neue"/>
    </font>
    <font>
      <sz val="14.000000"/>
      <name val="Helvetica Neue"/>
    </font>
    <font>
      <u/>
      <sz val="14.000000"/>
      <name val="Helvetica Neue"/>
    </font>
    <font>
      <u/>
      <sz val="11.000000"/>
      <color theme="10"/>
      <name val="Calibri"/>
    </font>
    <font>
      <u/>
      <sz val="14.000000"/>
      <color theme="1"/>
      <name val="Calibri"/>
      <scheme val="minor"/>
    </font>
    <font>
      <u/>
      <sz val="14.000000"/>
      <color theme="1"/>
      <name val="Helvetica Neue"/>
    </font>
    <font>
      <u/>
      <sz val="12.000000"/>
      <color theme="1"/>
      <name val="Helvetica Neue"/>
    </font>
    <font>
      <u/>
      <sz val="11.000000"/>
      <color theme="1"/>
      <name val="Helvetica Neue"/>
    </font>
    <font>
      <u/>
      <sz val="13.000000"/>
      <color theme="1"/>
      <name val="Helvetica Neue"/>
    </font>
    <font>
      <u/>
      <sz val="14.000000"/>
      <color theme="10"/>
      <name val="Helvetica Neue"/>
    </font>
    <font>
      <sz val="14.000000"/>
      <color theme="1"/>
      <name val="Helvetica Neue"/>
    </font>
    <font>
      <b/>
      <sz val="12.000000"/>
      <color theme="1"/>
      <name val="Helvetica Neue"/>
    </font>
    <font>
      <b/>
      <sz val="11.000000"/>
      <color theme="1"/>
      <name val="Helvetica Neue"/>
    </font>
    <font>
      <b/>
      <sz val="11.000000"/>
      <color rgb="FF76553F"/>
      <name val="Helvetica Neue"/>
    </font>
    <font>
      <sz val="11.000000"/>
      <color indexed="2"/>
      <name val="Helvetica Neue"/>
    </font>
    <font>
      <b/>
      <sz val="14.000000"/>
      <color theme="1"/>
      <name val="Helvetica Neue"/>
    </font>
    <font>
      <b/>
      <u/>
      <sz val="20.000000"/>
      <color rgb="FF835434"/>
      <name val="Helvetica Neue"/>
    </font>
    <font>
      <b/>
      <sz val="14.000000"/>
      <color theme="0"/>
      <name val="Helvetica Neue"/>
    </font>
    <font>
      <sz val="10.000000"/>
      <name val="Helvetica Neue"/>
    </font>
    <font>
      <sz val="8.500000"/>
      <name val="Helvetica Neue"/>
    </font>
    <font>
      <b/>
      <sz val="16.000000"/>
      <color theme="1"/>
      <name val="Helvetica Neue"/>
    </font>
    <font>
      <sz val="9.000000"/>
      <name val="Helvetica Neue"/>
    </font>
    <font>
      <b/>
      <sz val="10.000000"/>
      <color theme="1"/>
      <name val="Helvetica Neue"/>
    </font>
    <font>
      <sz val="10.000000"/>
      <color theme="1"/>
      <name val="Helvetica Neue"/>
    </font>
    <font>
      <sz val="12.000000"/>
      <name val="Helvetica Neue"/>
    </font>
    <font>
      <b/>
      <sz val="12.000000"/>
      <name val="Helvetica Neue"/>
    </font>
    <font>
      <b/>
      <sz val="11.000000"/>
      <color theme="0"/>
      <name val="Helvetica Neue"/>
    </font>
    <font>
      <sz val="11.000000"/>
      <name val="Helvetica Neue"/>
    </font>
    <font>
      <sz val="8.500000"/>
      <color theme="1"/>
      <name val="Helvetica Neue"/>
    </font>
    <font>
      <b/>
      <sz val="9.000000"/>
      <name val="Helvetica Neue"/>
    </font>
    <font>
      <b/>
      <sz val="24.000000"/>
      <color theme="0"/>
      <name val="Helvetica Neue"/>
    </font>
    <font>
      <sz val="11.000000"/>
      <color theme="0"/>
      <name val="Helvetica Neue"/>
    </font>
    <font>
      <sz val="8.000000"/>
      <name val="Helvetica Neue"/>
    </font>
    <font>
      <sz val="8.000000"/>
      <name val="Liberation Sans"/>
    </font>
    <font>
      <sz val="8.500000"/>
      <name val="Liberation Sans"/>
    </font>
    <font>
      <sz val="8.000000"/>
      <color theme="1"/>
      <name val="Helvetica Neue"/>
    </font>
    <font>
      <b/>
      <sz val="11.000000"/>
      <color rgb="FFFEFFFE"/>
      <name val="Helvetica Neue"/>
    </font>
    <font>
      <sz val="11.000000"/>
      <color rgb="FFFEFFFE"/>
      <name val="Helvetica Neue"/>
    </font>
    <font>
      <b/>
      <sz val="16.000000"/>
      <color rgb="FFFEFFFE"/>
      <name val="Helvetica Neue"/>
    </font>
    <font>
      <b/>
      <sz val="14.000000"/>
      <color rgb="FFFEFFFE"/>
      <name val="Helvetica Neue"/>
    </font>
    <font>
      <sz val="14.000000"/>
      <color rgb="FFFEFFFE"/>
      <name val="Helvetica Neue"/>
    </font>
    <font>
      <b/>
      <sz val="16.000000"/>
      <color theme="5" tint="-0.499984740745262"/>
      <name val="Helvetica Neue"/>
    </font>
    <font>
      <b/>
      <sz val="16.000000"/>
      <color indexed="2"/>
      <name val="Helvetica Neue"/>
    </font>
    <font>
      <b/>
      <sz val="11.000000"/>
      <name val="Helvetica Neue"/>
    </font>
    <font>
      <i/>
      <sz val="11.000000"/>
      <color theme="1"/>
      <name val="Helvetica Neue"/>
    </font>
    <font>
      <i/>
      <sz val="11.000000"/>
      <color rgb="FF7F7F7F"/>
      <name val="Helvetica Neue"/>
    </font>
    <font>
      <sz val="16.000000"/>
      <color theme="1"/>
      <name val="Helvetica Neue"/>
    </font>
    <font>
      <b/>
      <sz val="10.000000"/>
      <color theme="0"/>
      <name val="Helvetica Neue"/>
    </font>
    <font>
      <sz val="11.000000"/>
      <name val="Arial"/>
    </font>
    <font>
      <sz val="11.000000"/>
      <color theme="1"/>
      <name val="Arial"/>
    </font>
    <font>
      <b/>
      <sz val="10.000000"/>
      <name val="Helvetica Neue"/>
    </font>
    <font>
      <b/>
      <sz val="10.000000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rgb="FFFEFFFE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8D8D8"/>
        <bgColor rgb="FFD8D8D8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theme="0"/>
        <bgColor theme="0"/>
      </patternFill>
    </fill>
    <fill>
      <patternFill patternType="solid">
        <fgColor theme="0" tint="-0.049989318521683403"/>
        <bgColor theme="0"/>
      </patternFill>
    </fill>
    <fill>
      <patternFill patternType="solid">
        <fgColor rgb="FF76553F"/>
        <bgColor rgb="FFC00000"/>
      </patternFill>
    </fill>
    <fill>
      <patternFill patternType="solid">
        <fgColor rgb="FF76553F"/>
        <bgColor rgb="FF76553F"/>
      </patternFill>
    </fill>
    <fill>
      <patternFill patternType="solid">
        <fgColor indexed="65"/>
        <bgColor indexed="65"/>
      </patternFill>
    </fill>
    <fill>
      <patternFill patternType="solid">
        <fgColor rgb="FF76553F"/>
        <bgColor rgb="FF017000"/>
      </patternFill>
    </fill>
    <fill>
      <patternFill patternType="solid">
        <fgColor theme="0" tint="-0.049989318521683403"/>
        <bgColor rgb="FFD8D8D8"/>
      </patternFill>
    </fill>
    <fill>
      <patternFill patternType="solid">
        <fgColor indexed="65"/>
        <bgColor indexed="26"/>
      </patternFill>
    </fill>
    <fill>
      <patternFill patternType="solid">
        <fgColor theme="0"/>
        <bgColor indexed="26"/>
      </patternFill>
    </fill>
  </fills>
  <borders count="75">
    <border>
      <left style="none"/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none"/>
      <top style="thin">
        <color theme="0"/>
      </top>
      <bottom style="thin">
        <color theme="0"/>
      </bottom>
      <diagonal style="none"/>
    </border>
    <border>
      <left style="none"/>
      <right style="none"/>
      <top style="thin">
        <color theme="0"/>
      </top>
      <bottom style="none"/>
      <diagonal style="none"/>
    </border>
    <border>
      <left style="none"/>
      <right style="none"/>
      <top style="thin">
        <color theme="0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none"/>
      <top style="hair">
        <color rgb="FF7F7F7F"/>
      </top>
      <bottom style="hair">
        <color rgb="FF7F7F7F"/>
      </bottom>
      <diagonal style="none"/>
    </border>
    <border>
      <left style="none"/>
      <right style="thin">
        <color auto="1"/>
      </right>
      <top style="hair">
        <color rgb="FF7F7F7F"/>
      </top>
      <bottom style="hair">
        <color rgb="FF7F7F7F"/>
      </bottom>
      <diagonal style="none"/>
    </border>
    <border>
      <left style="none"/>
      <right style="none"/>
      <top style="thin">
        <color rgb="FFA5A5A5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rgb="FFA5A5A5"/>
      </top>
      <bottom style="thin">
        <color auto="1"/>
      </bottom>
      <diagonal style="none"/>
    </border>
    <border>
      <left style="thin">
        <color rgb="FFA5A5A5"/>
      </left>
      <right style="none"/>
      <top style="none"/>
      <bottom style="thin">
        <color rgb="FFA5A5A5"/>
      </bottom>
      <diagonal style="none"/>
    </border>
    <border>
      <left style="none"/>
      <right style="none"/>
      <top style="none"/>
      <bottom style="thin">
        <color rgb="FFA5A5A5"/>
      </bottom>
      <diagonal style="none"/>
    </border>
    <border>
      <left style="none"/>
      <right style="thin">
        <color rgb="FFA5A5A5"/>
      </right>
      <top style="none"/>
      <bottom style="thin">
        <color rgb="FFA5A5A5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none"/>
      <right style="thin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hair">
        <color rgb="FF7F7F7F"/>
      </top>
      <bottom style="hair">
        <color rgb="FF7F7F7F"/>
      </bottom>
      <diagonal style="none"/>
    </border>
    <border>
      <left style="none"/>
      <right style="medium">
        <color auto="1"/>
      </right>
      <top style="thin">
        <color rgb="FFA5A5A5"/>
      </top>
      <bottom style="thin">
        <color auto="1"/>
      </bottom>
      <diagonal style="none"/>
    </border>
    <border>
      <left style="medium">
        <color auto="1"/>
      </left>
      <right style="none"/>
      <top style="hair">
        <color rgb="FF7F7F7F"/>
      </top>
      <bottom style="hair">
        <color rgb="FF7F7F7F"/>
      </bottom>
      <diagonal style="none"/>
    </border>
    <border>
      <left style="medium">
        <color auto="1"/>
      </left>
      <right style="none"/>
      <top style="thin">
        <color rgb="FFA5A5A5"/>
      </top>
      <bottom style="thin">
        <color auto="1"/>
      </bottom>
      <diagonal style="none"/>
    </border>
  </borders>
  <cellStyleXfs count="7"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9" applyNumberFormat="1" applyFont="0" applyFill="0" applyBorder="0" applyProtection="0"/>
    <xf fontId="0" fillId="0" borderId="0" numFmtId="160" applyNumberFormat="1" applyFont="0" applyFill="0" applyBorder="0" applyProtection="0"/>
  </cellStyleXfs>
  <cellXfs count="401">
    <xf fontId="0" fillId="0" borderId="0" numFmtId="0" xfId="0"/>
    <xf fontId="3" fillId="0" borderId="0" numFmtId="0" xfId="0" applyFont="1"/>
    <xf fontId="3" fillId="0" borderId="0" numFmtId="0" xfId="0" applyFont="1" applyAlignment="1">
      <alignment horizontal="center"/>
    </xf>
    <xf fontId="4" fillId="2" borderId="1" numFmtId="0" xfId="0" applyFont="1" applyFill="1" applyBorder="1" applyAlignment="1">
      <alignment horizontal="right" vertical="center"/>
    </xf>
    <xf fontId="4" fillId="2" borderId="2" numFmtId="0" xfId="0" applyFont="1" applyFill="1" applyBorder="1" applyAlignment="1">
      <alignment horizontal="right" vertical="center"/>
    </xf>
    <xf fontId="5" fillId="2" borderId="2" numFmtId="0" xfId="0" applyFont="1" applyFill="1" applyBorder="1" applyAlignment="1">
      <alignment horizontal="right" vertical="center"/>
    </xf>
    <xf fontId="4" fillId="2" borderId="3" numFmtId="0" xfId="0" applyFont="1" applyFill="1" applyBorder="1" applyAlignment="1">
      <alignment horizontal="right" vertical="center"/>
    </xf>
    <xf fontId="4" fillId="2" borderId="0" numFmtId="0" xfId="0" applyFont="1" applyFill="1" applyAlignment="1">
      <alignment horizontal="right" vertical="center"/>
    </xf>
    <xf fontId="5" fillId="2" borderId="4" numFmtId="0" xfId="0" applyFont="1" applyFill="1" applyBorder="1" applyAlignment="1">
      <alignment horizontal="right" vertical="center"/>
    </xf>
    <xf fontId="5" fillId="2" borderId="0" numFmtId="0" xfId="0" applyFont="1" applyFill="1" applyAlignment="1">
      <alignment horizontal="right" vertical="center"/>
    </xf>
    <xf fontId="5" fillId="2" borderId="5" numFmtId="0" xfId="0" applyFont="1" applyFill="1" applyBorder="1" applyAlignment="1">
      <alignment horizontal="right" vertical="center"/>
    </xf>
    <xf fontId="6" fillId="2" borderId="4" numFmtId="0" xfId="1" applyFont="1" applyFill="1" applyBorder="1" applyAlignment="1">
      <alignment horizontal="right" vertical="center"/>
    </xf>
    <xf fontId="6" fillId="2" borderId="0" numFmtId="0" xfId="1" applyFont="1" applyFill="1" applyAlignment="1">
      <alignment horizontal="right" vertical="center"/>
    </xf>
    <xf fontId="7" fillId="2" borderId="0" numFmtId="0" xfId="1" applyFont="1" applyFill="1" applyAlignment="1">
      <alignment horizontal="right"/>
    </xf>
    <xf fontId="8" fillId="2" borderId="0" numFmtId="0" xfId="1" applyFont="1" applyFill="1" applyAlignment="1">
      <alignment horizontal="right"/>
    </xf>
    <xf fontId="8" fillId="2" borderId="5" numFmtId="0" xfId="1" applyFont="1" applyFill="1" applyBorder="1" applyAlignment="1">
      <alignment horizontal="right"/>
    </xf>
    <xf fontId="9" fillId="3" borderId="0" numFmtId="0" xfId="0" applyFont="1" applyFill="1" applyAlignment="1">
      <alignment horizontal="right"/>
    </xf>
    <xf fontId="9" fillId="3" borderId="5" numFmtId="0" xfId="0" applyFont="1" applyFill="1" applyBorder="1" applyAlignment="1">
      <alignment horizontal="right"/>
    </xf>
    <xf fontId="3" fillId="0" borderId="0" numFmtId="0" xfId="0" applyFont="1" applyAlignment="1">
      <alignment horizontal="left"/>
    </xf>
    <xf fontId="5" fillId="2" borderId="6" numFmtId="0" xfId="0" applyFont="1" applyFill="1" applyBorder="1" applyAlignment="1">
      <alignment horizontal="right" vertical="center"/>
    </xf>
    <xf fontId="10" fillId="2" borderId="7" numFmtId="0" xfId="1" applyFont="1" applyFill="1" applyBorder="1"/>
    <xf fontId="11" fillId="2" borderId="8" numFmtId="0" xfId="1" applyFont="1" applyFill="1" applyBorder="1"/>
    <xf fontId="12" fillId="2" borderId="8" numFmtId="0" xfId="1" applyFont="1" applyFill="1" applyBorder="1" applyAlignment="1">
      <alignment horizontal="center"/>
    </xf>
    <xf fontId="13" fillId="2" borderId="8" numFmtId="0" xfId="1" applyFont="1" applyFill="1" applyBorder="1" applyAlignment="1">
      <alignment horizontal="left"/>
    </xf>
    <xf fontId="14" fillId="0" borderId="0" numFmtId="0" xfId="0" applyFont="1"/>
    <xf fontId="14" fillId="0" borderId="0" numFmtId="0" xfId="0" applyFont="1" applyAlignment="1">
      <alignment horizontal="center" vertical="center" wrapText="1"/>
    </xf>
    <xf fontId="14" fillId="0" borderId="0" numFmtId="161" xfId="0" applyNumberFormat="1" applyFont="1" applyAlignment="1">
      <alignment vertical="center" wrapText="1"/>
    </xf>
    <xf fontId="15" fillId="4" borderId="9" numFmtId="49" xfId="0" applyNumberFormat="1" applyFont="1" applyFill="1" applyBorder="1" applyAlignment="1">
      <alignment horizontal="right" vertical="center" wrapText="1"/>
    </xf>
    <xf fontId="15" fillId="4" borderId="10" numFmtId="49" xfId="0" applyNumberFormat="1" applyFont="1" applyFill="1" applyBorder="1" applyAlignment="1">
      <alignment horizontal="right" vertical="center" wrapText="1"/>
    </xf>
    <xf fontId="15" fillId="4" borderId="11" numFmtId="49" xfId="0" applyNumberFormat="1" applyFont="1" applyFill="1" applyBorder="1" applyAlignment="1">
      <alignment horizontal="right" vertical="center" wrapText="1"/>
    </xf>
    <xf fontId="15" fillId="4" borderId="0" numFmtId="49" xfId="0" applyNumberFormat="1" applyFont="1" applyFill="1" applyAlignment="1">
      <alignment horizontal="center" vertical="center" wrapText="1"/>
    </xf>
    <xf fontId="3" fillId="0" borderId="0" numFmtId="0" xfId="0" applyFont="1" applyAlignment="1">
      <alignment horizontal="left" vertical="center" wrapText="1"/>
    </xf>
    <xf fontId="3" fillId="0" borderId="0" numFmtId="161" xfId="0" applyNumberFormat="1" applyFont="1" applyAlignment="1">
      <alignment vertical="center" wrapText="1"/>
    </xf>
    <xf fontId="16" fillId="5" borderId="12" numFmtId="0" xfId="0" applyFont="1" applyFill="1" applyBorder="1" applyAlignment="1">
      <alignment horizontal="right" vertical="center" wrapText="1"/>
    </xf>
    <xf fontId="17" fillId="5" borderId="13" numFmtId="1" xfId="0" applyNumberFormat="1" applyFont="1" applyFill="1" applyBorder="1" applyAlignment="1">
      <alignment horizontal="center" vertical="center" wrapText="1"/>
    </xf>
    <xf fontId="16" fillId="5" borderId="13" numFmtId="0" xfId="0" applyFont="1" applyFill="1" applyBorder="1" applyAlignment="1">
      <alignment horizontal="right"/>
    </xf>
    <xf fontId="17" fillId="5" borderId="14" numFmtId="1" xfId="0" applyNumberFormat="1" applyFont="1" applyFill="1" applyBorder="1" applyAlignment="1">
      <alignment horizontal="center" vertical="center" wrapText="1"/>
    </xf>
    <xf fontId="16" fillId="5" borderId="15" numFmtId="0" xfId="0" applyFont="1" applyFill="1" applyBorder="1" applyAlignment="1">
      <alignment horizontal="right" vertical="center" wrapText="1"/>
    </xf>
    <xf fontId="17" fillId="5" borderId="16" numFmtId="1" xfId="0" applyNumberFormat="1" applyFont="1" applyFill="1" applyBorder="1" applyAlignment="1">
      <alignment horizontal="center" vertical="center" wrapText="1"/>
    </xf>
    <xf fontId="16" fillId="5" borderId="16" numFmtId="0" xfId="0" applyFont="1" applyFill="1" applyBorder="1" applyAlignment="1">
      <alignment horizontal="right" vertical="center" wrapText="1"/>
    </xf>
    <xf fontId="17" fillId="5" borderId="17" numFmtId="49" xfId="0" applyNumberFormat="1" applyFont="1" applyFill="1" applyBorder="1" applyAlignment="1">
      <alignment horizontal="center" vertical="center" wrapText="1"/>
    </xf>
    <xf fontId="18" fillId="0" borderId="0" numFmtId="161" xfId="0" applyNumberFormat="1" applyFont="1" applyAlignment="1">
      <alignment vertical="center" wrapText="1"/>
    </xf>
    <xf fontId="17" fillId="5" borderId="16" numFmtId="161" xfId="0" applyNumberFormat="1" applyFont="1" applyFill="1" applyBorder="1" applyAlignment="1">
      <alignment horizontal="center" vertical="center" wrapText="1"/>
    </xf>
    <xf fontId="16" fillId="5" borderId="18" numFmtId="0" xfId="0" applyFont="1" applyFill="1" applyBorder="1" applyAlignment="1">
      <alignment horizontal="right" vertical="center" wrapText="1"/>
    </xf>
    <xf fontId="16" fillId="5" borderId="19" numFmtId="0" xfId="0" applyFont="1" applyFill="1" applyBorder="1" applyAlignment="1">
      <alignment horizontal="right" vertical="center" wrapText="1"/>
    </xf>
    <xf fontId="17" fillId="5" borderId="20" numFmtId="161" xfId="0" applyNumberFormat="1" applyFont="1" applyFill="1" applyBorder="1" applyAlignment="1">
      <alignment vertical="center" wrapText="1"/>
    </xf>
    <xf fontId="3" fillId="0" borderId="0" numFmtId="0" xfId="0" applyFont="1" applyAlignment="1">
      <alignment vertical="center" wrapText="1"/>
    </xf>
    <xf fontId="17" fillId="5" borderId="18" numFmtId="1" xfId="0" applyNumberFormat="1" applyFont="1" applyFill="1" applyBorder="1" applyAlignment="1">
      <alignment horizontal="center" vertical="center"/>
    </xf>
    <xf fontId="17" fillId="5" borderId="21" numFmtId="1" xfId="0" applyNumberFormat="1" applyFont="1" applyFill="1" applyBorder="1" applyAlignment="1">
      <alignment horizontal="center" vertical="center"/>
    </xf>
    <xf fontId="17" fillId="5" borderId="22" numFmtId="1" xfId="0" applyNumberFormat="1" applyFont="1" applyFill="1" applyBorder="1" applyAlignment="1">
      <alignment horizontal="center" vertical="center"/>
    </xf>
    <xf fontId="17" fillId="5" borderId="23" numFmtId="1" xfId="0" applyNumberFormat="1" applyFont="1" applyFill="1" applyBorder="1" applyAlignment="1">
      <alignment horizontal="center" vertical="center"/>
    </xf>
    <xf fontId="14" fillId="5" borderId="4" numFmtId="0" xfId="0" applyFont="1" applyFill="1" applyBorder="1" applyAlignment="1">
      <alignment vertical="center" wrapText="1"/>
    </xf>
    <xf fontId="14" fillId="5" borderId="0" numFmtId="1" xfId="0" applyNumberFormat="1" applyFont="1" applyFill="1" applyAlignment="1">
      <alignment vertical="center" wrapText="1"/>
    </xf>
    <xf fontId="14" fillId="5" borderId="0" numFmtId="162" xfId="0" applyNumberFormat="1" applyFont="1" applyFill="1" applyAlignment="1">
      <alignment vertical="center" wrapText="1"/>
    </xf>
    <xf fontId="19" fillId="5" borderId="0" numFmtId="161" xfId="0" applyNumberFormat="1" applyFont="1" applyFill="1" applyAlignment="1">
      <alignment vertical="center" wrapText="1"/>
    </xf>
    <xf fontId="14" fillId="5" borderId="5" numFmtId="161" xfId="0" applyNumberFormat="1" applyFont="1" applyFill="1" applyBorder="1" applyAlignment="1">
      <alignment vertical="center" wrapText="1"/>
    </xf>
    <xf fontId="16" fillId="5" borderId="24" numFmtId="0" xfId="0" applyFont="1" applyFill="1" applyBorder="1" applyAlignment="1">
      <alignment horizontal="right" vertical="center" wrapText="1"/>
    </xf>
    <xf fontId="17" fillId="5" borderId="25" numFmtId="1" xfId="0" applyNumberFormat="1" applyFont="1" applyFill="1" applyBorder="1" applyAlignment="1">
      <alignment horizontal="center" vertical="center" wrapText="1"/>
    </xf>
    <xf fontId="17" fillId="5" borderId="26" numFmtId="1" xfId="0" applyNumberFormat="1" applyFont="1" applyFill="1" applyBorder="1" applyAlignment="1">
      <alignment horizontal="center" vertical="center" wrapText="1"/>
    </xf>
    <xf fontId="17" fillId="5" borderId="27" numFmtId="1" xfId="0" applyNumberFormat="1" applyFont="1" applyFill="1" applyBorder="1" applyAlignment="1">
      <alignment horizontal="center" vertical="center" wrapText="1"/>
    </xf>
    <xf fontId="14" fillId="0" borderId="0" numFmtId="0" xfId="0" applyFont="1" applyAlignment="1">
      <alignment vertical="center" wrapText="1"/>
    </xf>
    <xf fontId="14" fillId="0" borderId="0" numFmtId="1" xfId="0" applyNumberFormat="1" applyFont="1" applyAlignment="1">
      <alignment vertical="center" wrapText="1"/>
    </xf>
    <xf fontId="14" fillId="0" borderId="0" numFmtId="162" xfId="0" applyNumberFormat="1" applyFont="1" applyAlignment="1">
      <alignment vertical="center" wrapText="1"/>
    </xf>
    <xf fontId="19" fillId="0" borderId="0" numFmtId="161" xfId="0" applyNumberFormat="1" applyFont="1" applyAlignment="1">
      <alignment vertical="center" wrapText="1"/>
    </xf>
    <xf fontId="3" fillId="6" borderId="0" numFmtId="0" xfId="0" applyFont="1" applyFill="1"/>
    <xf fontId="3" fillId="6" borderId="1" numFmtId="0" xfId="0" applyFont="1" applyFill="1" applyBorder="1" applyAlignment="1">
      <alignment horizontal="right" vertical="center" wrapText="1"/>
    </xf>
    <xf fontId="16" fillId="6" borderId="2" numFmtId="1" xfId="0" applyNumberFormat="1" applyFont="1" applyFill="1" applyBorder="1" applyAlignment="1">
      <alignment vertical="center" wrapText="1"/>
    </xf>
    <xf fontId="3" fillId="6" borderId="2" numFmtId="0" xfId="0" applyFont="1" applyFill="1" applyBorder="1" applyAlignment="1">
      <alignment horizontal="right" vertical="center" wrapText="1"/>
    </xf>
    <xf fontId="16" fillId="6" borderId="2" numFmtId="161" xfId="0" applyNumberFormat="1" applyFont="1" applyFill="1" applyBorder="1" applyAlignment="1">
      <alignment vertical="center" wrapText="1"/>
    </xf>
    <xf fontId="3" fillId="6" borderId="3" numFmtId="161" xfId="0" applyNumberFormat="1" applyFont="1" applyFill="1" applyBorder="1" applyAlignment="1">
      <alignment vertical="center" wrapText="1"/>
    </xf>
    <xf fontId="3" fillId="6" borderId="0" numFmtId="0" xfId="0" applyFont="1" applyFill="1" applyAlignment="1">
      <alignment horizontal="right" vertical="center" wrapText="1"/>
    </xf>
    <xf fontId="16" fillId="6" borderId="0" numFmtId="1" xfId="0" applyNumberFormat="1" applyFont="1" applyFill="1" applyAlignment="1">
      <alignment vertical="center" wrapText="1"/>
    </xf>
    <xf fontId="3" fillId="6" borderId="28" numFmtId="0" xfId="0" applyFont="1" applyFill="1" applyBorder="1"/>
    <xf fontId="3" fillId="6" borderId="4" numFmtId="0" xfId="0" applyFont="1" applyFill="1" applyBorder="1" applyAlignment="1">
      <alignment horizontal="right" vertical="center" wrapText="1"/>
    </xf>
    <xf fontId="16" fillId="6" borderId="28" numFmtId="161" xfId="0" applyNumberFormat="1" applyFont="1" applyFill="1" applyBorder="1" applyAlignment="1">
      <alignment vertical="center" wrapText="1"/>
    </xf>
    <xf fontId="3" fillId="6" borderId="5" numFmtId="161" xfId="0" applyNumberFormat="1" applyFont="1" applyFill="1" applyBorder="1" applyAlignment="1">
      <alignment vertical="center" wrapText="1"/>
    </xf>
    <xf fontId="3" fillId="6" borderId="29" numFmtId="0" xfId="0" applyFont="1" applyFill="1" applyBorder="1"/>
    <xf fontId="3" fillId="6" borderId="5" numFmtId="0" xfId="0" applyFont="1" applyFill="1" applyBorder="1"/>
    <xf fontId="3" fillId="6" borderId="6" numFmtId="0" xfId="0" applyFont="1" applyFill="1" applyBorder="1" applyAlignment="1">
      <alignment horizontal="right" vertical="center" wrapText="1"/>
    </xf>
    <xf fontId="16" fillId="6" borderId="7" numFmtId="1" xfId="0" applyNumberFormat="1" applyFont="1" applyFill="1" applyBorder="1" applyAlignment="1">
      <alignment vertical="center" wrapText="1"/>
    </xf>
    <xf fontId="3" fillId="6" borderId="7" numFmtId="0" xfId="0" applyFont="1" applyFill="1" applyBorder="1" applyAlignment="1">
      <alignment horizontal="right" vertical="center" wrapText="1"/>
    </xf>
    <xf fontId="16" fillId="6" borderId="30" numFmtId="161" xfId="0" applyNumberFormat="1" applyFont="1" applyFill="1" applyBorder="1" applyAlignment="1">
      <alignment vertical="center" wrapText="1"/>
    </xf>
    <xf fontId="3" fillId="6" borderId="8" numFmtId="161" xfId="0" applyNumberFormat="1" applyFont="1" applyFill="1" applyBorder="1" applyAlignment="1">
      <alignment vertical="center" wrapText="1"/>
    </xf>
    <xf fontId="20" fillId="7" borderId="1" numFmtId="0" xfId="1" applyFont="1" applyFill="1" applyBorder="1" applyAlignment="1">
      <alignment horizontal="center" vertical="center"/>
    </xf>
    <xf fontId="20" fillId="7" borderId="2" numFmtId="0" xfId="1" applyFont="1" applyFill="1" applyBorder="1" applyAlignment="1">
      <alignment horizontal="center" vertical="center"/>
    </xf>
    <xf fontId="20" fillId="7" borderId="3" numFmtId="0" xfId="1" applyFont="1" applyFill="1" applyBorder="1" applyAlignment="1">
      <alignment horizontal="center" vertical="center"/>
    </xf>
    <xf fontId="20" fillId="7" borderId="6" numFmtId="0" xfId="1" applyFont="1" applyFill="1" applyBorder="1" applyAlignment="1">
      <alignment horizontal="center" vertical="center"/>
    </xf>
    <xf fontId="20" fillId="7" borderId="7" numFmtId="0" xfId="1" applyFont="1" applyFill="1" applyBorder="1" applyAlignment="1">
      <alignment horizontal="center" vertical="center"/>
    </xf>
    <xf fontId="20" fillId="7" borderId="8" numFmtId="0" xfId="1" applyFont="1" applyFill="1" applyBorder="1" applyAlignment="1">
      <alignment horizontal="center" vertical="center"/>
    </xf>
    <xf fontId="16" fillId="6" borderId="0" numFmtId="161" xfId="0" applyNumberFormat="1" applyFont="1" applyFill="1" applyAlignment="1">
      <alignment vertical="center" wrapText="1"/>
    </xf>
    <xf fontId="3" fillId="6" borderId="0" numFmtId="161" xfId="0" applyNumberFormat="1" applyFont="1" applyFill="1" applyAlignment="1">
      <alignment vertical="center" wrapText="1"/>
    </xf>
    <xf fontId="21" fillId="8" borderId="9" numFmtId="0" xfId="0" applyFont="1" applyFill="1" applyBorder="1" applyAlignment="1">
      <alignment horizontal="center" vertical="center" wrapText="1"/>
    </xf>
    <xf fontId="3" fillId="9" borderId="10" numFmtId="0" xfId="0" applyFont="1" applyFill="1" applyBorder="1" applyAlignment="1">
      <alignment horizontal="center" vertical="center" wrapText="1"/>
    </xf>
    <xf fontId="3" fillId="9" borderId="11" numFmtId="0" xfId="0" applyFont="1" applyFill="1" applyBorder="1" applyAlignment="1">
      <alignment horizontal="center" vertical="center" wrapText="1"/>
    </xf>
    <xf fontId="22" fillId="0" borderId="0" numFmtId="0" xfId="3" applyFont="1" applyAlignment="1">
      <alignment vertical="center" wrapText="1"/>
    </xf>
    <xf fontId="23" fillId="0" borderId="0" numFmtId="163" xfId="3" applyNumberFormat="1" applyFont="1" applyAlignment="1" applyProtection="1">
      <alignment horizontal="center"/>
      <protection locked="0"/>
    </xf>
    <xf fontId="23" fillId="0" borderId="0" numFmtId="0" xfId="3" applyFont="1" applyAlignment="1">
      <alignment horizontal="center"/>
    </xf>
    <xf fontId="24" fillId="0" borderId="0" numFmtId="0" xfId="4" applyFont="1" applyAlignment="1">
      <alignment horizontal="center"/>
    </xf>
    <xf fontId="16" fillId="0" borderId="0" numFmtId="0" xfId="4" applyFont="1" applyAlignment="1">
      <alignment horizontal="center"/>
    </xf>
    <xf fontId="3" fillId="0" borderId="0" numFmtId="0" xfId="4" applyFont="1"/>
    <xf fontId="25" fillId="6" borderId="0" numFmtId="2" xfId="3" applyNumberFormat="1" applyFont="1" applyFill="1" applyAlignment="1">
      <alignment horizontal="center"/>
    </xf>
    <xf fontId="26" fillId="0" borderId="31" numFmtId="0" xfId="4" applyFont="1" applyBorder="1" applyAlignment="1">
      <alignment horizontal="center" vertical="center"/>
    </xf>
    <xf fontId="26" fillId="0" borderId="32" numFmtId="0" xfId="4" applyFont="1" applyBorder="1" applyAlignment="1">
      <alignment horizontal="center" vertical="center" wrapText="1"/>
    </xf>
    <xf fontId="22" fillId="6" borderId="2" numFmtId="4" xfId="3" applyNumberFormat="1" applyFont="1" applyFill="1" applyBorder="1" applyAlignment="1">
      <alignment horizontal="center" vertical="center"/>
    </xf>
    <xf fontId="26" fillId="0" borderId="33" numFmtId="0" xfId="4" applyFont="1" applyBorder="1" applyAlignment="1">
      <alignment horizontal="center" vertical="center" wrapText="1"/>
    </xf>
    <xf fontId="26" fillId="0" borderId="33" numFmtId="1" xfId="4" applyNumberFormat="1" applyFont="1" applyBorder="1" applyAlignment="1">
      <alignment horizontal="center" vertical="center" wrapText="1"/>
    </xf>
    <xf fontId="27" fillId="0" borderId="34" numFmtId="0" xfId="0" applyFont="1" applyBorder="1" applyAlignment="1">
      <alignment vertical="center" wrapText="1"/>
    </xf>
    <xf fontId="22" fillId="6" borderId="35" numFmtId="3" xfId="3" applyNumberFormat="1" applyFont="1" applyFill="1" applyBorder="1" applyAlignment="1" applyProtection="1">
      <alignment horizontal="center" vertical="center"/>
      <protection locked="0"/>
    </xf>
    <xf fontId="22" fillId="6" borderId="36" numFmtId="4" xfId="3" applyNumberFormat="1" applyFont="1" applyFill="1" applyBorder="1" applyAlignment="1">
      <alignment horizontal="center" vertical="center"/>
    </xf>
    <xf fontId="22" fillId="6" borderId="37" numFmtId="4" xfId="3" applyNumberFormat="1" applyFont="1" applyFill="1" applyBorder="1" applyAlignment="1">
      <alignment horizontal="center" vertical="center"/>
    </xf>
    <xf fontId="22" fillId="6" borderId="38" numFmtId="4" xfId="3" applyNumberFormat="1" applyFont="1" applyFill="1" applyBorder="1" applyAlignment="1">
      <alignment horizontal="center" vertical="center"/>
    </xf>
    <xf fontId="22" fillId="6" borderId="39" numFmtId="164" xfId="3" applyNumberFormat="1" applyFont="1" applyFill="1" applyBorder="1" applyAlignment="1">
      <alignment horizontal="center" vertical="center"/>
    </xf>
    <xf fontId="22" fillId="6" borderId="40" numFmtId="0" xfId="3" applyFont="1" applyFill="1" applyBorder="1" applyAlignment="1">
      <alignment vertical="center" wrapText="1"/>
    </xf>
    <xf fontId="22" fillId="6" borderId="41" numFmtId="3" xfId="3" applyNumberFormat="1" applyFont="1" applyFill="1" applyBorder="1" applyAlignment="1" applyProtection="1">
      <alignment horizontal="center" vertical="center"/>
      <protection locked="0"/>
    </xf>
    <xf fontId="22" fillId="6" borderId="42" numFmtId="4" xfId="3" applyNumberFormat="1" applyFont="1" applyFill="1" applyBorder="1" applyAlignment="1">
      <alignment horizontal="center" vertical="center"/>
    </xf>
    <xf fontId="22" fillId="6" borderId="43" numFmtId="4" xfId="3" applyNumberFormat="1" applyFont="1" applyFill="1" applyBorder="1" applyAlignment="1">
      <alignment horizontal="center" vertical="center"/>
    </xf>
    <xf fontId="22" fillId="6" borderId="44" numFmtId="4" xfId="3" applyNumberFormat="1" applyFont="1" applyFill="1" applyBorder="1" applyAlignment="1">
      <alignment horizontal="center" vertical="center"/>
    </xf>
    <xf fontId="22" fillId="6" borderId="45" numFmtId="4" xfId="3" applyNumberFormat="1" applyFont="1" applyFill="1" applyBorder="1" applyAlignment="1">
      <alignment horizontal="center" vertical="center"/>
    </xf>
    <xf fontId="15" fillId="0" borderId="31" numFmtId="0" xfId="4" applyFont="1" applyBorder="1"/>
    <xf fontId="28" fillId="6" borderId="32" numFmtId="3" xfId="3" applyNumberFormat="1" applyFont="1" applyFill="1" applyBorder="1" applyAlignment="1" applyProtection="1">
      <alignment horizontal="center" vertical="center"/>
      <protection locked="0"/>
    </xf>
    <xf fontId="29" fillId="6" borderId="46" numFmtId="4" xfId="3" applyNumberFormat="1" applyFont="1" applyFill="1" applyBorder="1" applyAlignment="1">
      <alignment horizontal="center" vertical="center"/>
    </xf>
    <xf fontId="29" fillId="6" borderId="11" numFmtId="4" xfId="3" applyNumberFormat="1" applyFont="1" applyFill="1" applyBorder="1" applyAlignment="1">
      <alignment horizontal="center" vertical="center"/>
    </xf>
    <xf fontId="29" fillId="6" borderId="47" numFmtId="4" xfId="3" applyNumberFormat="1" applyFont="1" applyFill="1" applyBorder="1" applyAlignment="1">
      <alignment horizontal="center" vertical="center"/>
    </xf>
    <xf fontId="15" fillId="0" borderId="48" numFmtId="0" xfId="4" applyFont="1" applyBorder="1"/>
    <xf fontId="28" fillId="6" borderId="41" numFmtId="3" xfId="3" applyNumberFormat="1" applyFont="1" applyFill="1" applyBorder="1" applyAlignment="1" applyProtection="1">
      <alignment horizontal="center" vertical="center"/>
      <protection locked="0"/>
    </xf>
    <xf fontId="29" fillId="6" borderId="0" numFmtId="4" xfId="3" applyNumberFormat="1" applyFont="1" applyFill="1" applyAlignment="1">
      <alignment horizontal="center" vertical="center"/>
    </xf>
    <xf fontId="29" fillId="6" borderId="41" numFmtId="4" xfId="3" applyNumberFormat="1" applyFont="1" applyFill="1" applyBorder="1" applyAlignment="1">
      <alignment horizontal="center" vertical="center"/>
    </xf>
    <xf fontId="21" fillId="8" borderId="12" numFmtId="0" xfId="0" applyFont="1" applyFill="1" applyBorder="1" applyAlignment="1">
      <alignment horizontal="left" vertical="center" wrapText="1"/>
    </xf>
    <xf fontId="30" fillId="8" borderId="13" numFmtId="0" xfId="0" applyFont="1" applyFill="1" applyBorder="1" applyAlignment="1">
      <alignment horizontal="center" vertical="center" wrapText="1"/>
    </xf>
    <xf fontId="30" fillId="8" borderId="13" numFmtId="161" xfId="0" applyNumberFormat="1" applyFont="1" applyFill="1" applyBorder="1" applyAlignment="1">
      <alignment horizontal="center" vertical="center" wrapText="1"/>
    </xf>
    <xf fontId="30" fillId="8" borderId="14" numFmtId="161" xfId="0" applyNumberFormat="1" applyFont="1" applyFill="1" applyBorder="1" applyAlignment="1">
      <alignment horizontal="center" vertical="center" wrapText="1"/>
    </xf>
    <xf fontId="30" fillId="8" borderId="19" numFmtId="162" xfId="0" applyNumberFormat="1" applyFont="1" applyFill="1" applyBorder="1" applyAlignment="1">
      <alignment horizontal="center" vertical="center" wrapText="1"/>
    </xf>
    <xf fontId="31" fillId="6" borderId="15" numFmtId="0" xfId="0" applyFont="1" applyFill="1" applyBorder="1"/>
    <xf fontId="23" fillId="6" borderId="16" numFmtId="165" xfId="3" applyNumberFormat="1" applyFont="1" applyFill="1" applyBorder="1" applyAlignment="1" applyProtection="1">
      <alignment horizontal="center" vertical="center"/>
      <protection hidden="1" locked="0"/>
    </xf>
    <xf fontId="32" fillId="6" borderId="16" numFmtId="0" xfId="2" applyFont="1" applyFill="1" applyBorder="1" applyAlignment="1" applyProtection="1">
      <alignment horizontal="center" vertical="center"/>
      <protection hidden="1"/>
    </xf>
    <xf fontId="23" fillId="6" borderId="16" numFmtId="166" xfId="3" applyNumberFormat="1" applyFont="1" applyFill="1" applyBorder="1" applyAlignment="1" applyProtection="1">
      <alignment horizontal="center" vertical="center"/>
      <protection hidden="1"/>
    </xf>
    <xf fontId="33" fillId="6" borderId="17" numFmtId="2" xfId="3" applyNumberFormat="1" applyFont="1" applyFill="1" applyBorder="1" applyAlignment="1">
      <alignment horizontal="center" vertical="center"/>
    </xf>
    <xf fontId="23" fillId="6" borderId="19" numFmtId="0" xfId="3" applyFont="1" applyFill="1" applyBorder="1" applyAlignment="1" applyProtection="1">
      <alignment horizontal="center" vertical="center"/>
      <protection hidden="1" locked="0"/>
    </xf>
    <xf fontId="23" fillId="6" borderId="44" numFmtId="166" xfId="3" applyNumberFormat="1" applyFont="1" applyFill="1" applyBorder="1" applyAlignment="1" applyProtection="1">
      <alignment horizontal="center" vertical="center"/>
      <protection hidden="1"/>
    </xf>
    <xf fontId="34" fillId="8" borderId="15" numFmtId="0" xfId="0" applyFont="1" applyFill="1" applyBorder="1" applyAlignment="1">
      <alignment horizontal="center" vertical="center" wrapText="1"/>
    </xf>
    <xf fontId="35" fillId="8" borderId="16" numFmtId="1" xfId="0" applyNumberFormat="1" applyFont="1" applyFill="1" applyBorder="1" applyAlignment="1">
      <alignment vertical="center" wrapText="1"/>
    </xf>
    <xf fontId="35" fillId="8" borderId="16" numFmtId="0" xfId="0" applyFont="1" applyFill="1" applyBorder="1" applyAlignment="1">
      <alignment vertical="center" wrapText="1"/>
    </xf>
    <xf fontId="35" fillId="8" borderId="16" numFmtId="162" xfId="0" applyNumberFormat="1" applyFont="1" applyFill="1" applyBorder="1" applyAlignment="1">
      <alignment vertical="center" wrapText="1"/>
    </xf>
    <xf fontId="30" fillId="8" borderId="17" numFmtId="161" xfId="0" applyNumberFormat="1" applyFont="1" applyFill="1" applyBorder="1" applyAlignment="1">
      <alignment vertical="center" wrapText="1"/>
    </xf>
    <xf fontId="3" fillId="6" borderId="15" numFmtId="0" xfId="0" applyFont="1" applyFill="1" applyBorder="1"/>
    <xf fontId="36" fillId="6" borderId="16" numFmtId="0" xfId="2" applyFont="1" applyFill="1" applyBorder="1" applyAlignment="1">
      <alignment horizontal="center" vertical="center"/>
    </xf>
    <xf fontId="23" fillId="0" borderId="16" numFmtId="1" xfId="2" applyNumberFormat="1" applyFont="1" applyBorder="1" applyAlignment="1">
      <alignment horizontal="center" vertical="center"/>
    </xf>
    <xf fontId="23" fillId="6" borderId="16" numFmtId="166" xfId="3" applyNumberFormat="1" applyFont="1" applyFill="1" applyBorder="1" applyAlignment="1" applyProtection="1">
      <alignment horizontal="center" vertical="center"/>
      <protection locked="0"/>
    </xf>
    <xf fontId="21" fillId="8" borderId="15" numFmtId="0" xfId="0" applyFont="1" applyFill="1" applyBorder="1" applyAlignment="1">
      <alignment horizontal="left" vertical="center" wrapText="1"/>
    </xf>
    <xf fontId="30" fillId="8" borderId="16" numFmtId="1" xfId="0" applyNumberFormat="1" applyFont="1" applyFill="1" applyBorder="1" applyAlignment="1">
      <alignment horizontal="center" vertical="center" wrapText="1"/>
    </xf>
    <xf fontId="30" fillId="8" borderId="16" numFmtId="161" xfId="0" applyNumberFormat="1" applyFont="1" applyFill="1" applyBorder="1" applyAlignment="1">
      <alignment horizontal="center" vertical="center" wrapText="1"/>
    </xf>
    <xf fontId="30" fillId="8" borderId="16" numFmtId="0" xfId="0" applyFont="1" applyFill="1" applyBorder="1" applyAlignment="1">
      <alignment horizontal="center" vertical="center" wrapText="1"/>
    </xf>
    <xf fontId="30" fillId="8" borderId="17" numFmtId="161" xfId="0" applyNumberFormat="1" applyFont="1" applyFill="1" applyBorder="1" applyAlignment="1">
      <alignment horizontal="center" vertical="center" wrapText="1"/>
    </xf>
    <xf fontId="3" fillId="0" borderId="0" numFmtId="0" xfId="0" applyFont="1" applyAlignment="1">
      <alignment vertical="center"/>
    </xf>
    <xf fontId="3" fillId="6" borderId="15" numFmtId="0" xfId="0" applyFont="1" applyFill="1" applyBorder="1" applyAlignment="1">
      <alignment vertical="center" wrapText="1"/>
    </xf>
    <xf fontId="36" fillId="10" borderId="19" numFmtId="0" xfId="0" applyFont="1" applyFill="1" applyBorder="1" applyAlignment="1">
      <alignment vertical="center"/>
    </xf>
    <xf fontId="23" fillId="0" borderId="16" numFmtId="1" xfId="2" applyNumberFormat="1" applyFont="1" applyBorder="1" applyAlignment="1">
      <alignment vertical="center"/>
    </xf>
    <xf fontId="36" fillId="6" borderId="16" numFmtId="0" xfId="2" applyFont="1" applyFill="1" applyBorder="1" applyAlignment="1">
      <alignment vertical="center"/>
    </xf>
    <xf fontId="33" fillId="6" borderId="17" numFmtId="2" xfId="3" applyNumberFormat="1" applyFont="1" applyFill="1" applyBorder="1" applyAlignment="1">
      <alignment vertical="center"/>
    </xf>
    <xf fontId="23" fillId="6" borderId="19" numFmtId="0" xfId="3" applyFont="1" applyFill="1" applyBorder="1" applyAlignment="1" applyProtection="1">
      <alignment vertical="center"/>
      <protection hidden="1" locked="0"/>
    </xf>
    <xf fontId="3" fillId="6" borderId="15" numFmtId="0" xfId="0" applyFont="1" applyFill="1" applyBorder="1" applyAlignment="1">
      <alignment wrapText="1"/>
    </xf>
    <xf fontId="36" fillId="10" borderId="19" numFmtId="0" xfId="0" applyFont="1" applyFill="1" applyBorder="1" applyAlignment="1">
      <alignment horizontal="center" vertical="center"/>
    </xf>
    <xf fontId="23" fillId="6" borderId="19" numFmtId="165" xfId="3" applyNumberFormat="1" applyFont="1" applyFill="1" applyBorder="1" applyAlignment="1" applyProtection="1">
      <alignment horizontal="center" vertical="center"/>
      <protection locked="0"/>
    </xf>
    <xf fontId="23" fillId="6" borderId="16" numFmtId="1" xfId="2" applyNumberFormat="1" applyFont="1" applyFill="1" applyBorder="1" applyAlignment="1">
      <alignment horizontal="center" vertical="center"/>
    </xf>
    <xf fontId="23" fillId="6" borderId="16" numFmtId="165" xfId="3" applyNumberFormat="1" applyFont="1" applyFill="1" applyBorder="1" applyAlignment="1" applyProtection="1">
      <alignment horizontal="center" vertical="center"/>
      <protection locked="0"/>
    </xf>
    <xf fontId="23" fillId="6" borderId="16" numFmtId="0" xfId="2" applyFont="1" applyFill="1" applyBorder="1" applyAlignment="1">
      <alignment horizontal="center" vertical="center"/>
    </xf>
    <xf fontId="23" fillId="6" borderId="16" numFmtId="164" xfId="3" applyNumberFormat="1" applyFont="1" applyFill="1" applyBorder="1" applyAlignment="1">
      <alignment horizontal="center" vertical="center"/>
    </xf>
    <xf fontId="23" fillId="6" borderId="17" numFmtId="164" xfId="3" applyNumberFormat="1" applyFont="1" applyFill="1" applyBorder="1" applyAlignment="1">
      <alignment horizontal="center" vertical="center"/>
    </xf>
    <xf fontId="25" fillId="6" borderId="15" numFmtId="0" xfId="0" applyFont="1" applyFill="1" applyBorder="1" applyAlignment="1">
      <alignment vertical="center" wrapText="1"/>
    </xf>
    <xf fontId="23" fillId="6" borderId="44" numFmtId="164" xfId="3" applyNumberFormat="1" applyFont="1" applyFill="1" applyBorder="1" applyAlignment="1">
      <alignment horizontal="center" vertical="center"/>
    </xf>
    <xf fontId="36" fillId="6" borderId="16" numFmtId="1" xfId="2" applyNumberFormat="1" applyFont="1" applyFill="1" applyBorder="1" applyAlignment="1">
      <alignment horizontal="center" vertical="center"/>
    </xf>
    <xf fontId="37" fillId="0" borderId="16" numFmtId="1" xfId="2" applyNumberFormat="1" applyFont="1" applyBorder="1" applyAlignment="1">
      <alignment horizontal="center" vertical="center"/>
    </xf>
    <xf fontId="38" fillId="0" borderId="16" numFmtId="1" xfId="2" applyNumberFormat="1" applyFont="1" applyBorder="1" applyAlignment="1">
      <alignment horizontal="center" vertical="center"/>
    </xf>
    <xf fontId="37" fillId="10" borderId="16" numFmtId="1" xfId="2" applyNumberFormat="1" applyFont="1" applyFill="1" applyBorder="1" applyAlignment="1">
      <alignment horizontal="center" vertical="center"/>
    </xf>
    <xf fontId="38" fillId="10" borderId="16" numFmtId="1" xfId="2" applyNumberFormat="1" applyFont="1" applyFill="1" applyBorder="1" applyAlignment="1">
      <alignment horizontal="center" vertical="center"/>
    </xf>
    <xf fontId="39" fillId="6" borderId="16" numFmtId="1" xfId="2" applyNumberFormat="1" applyFont="1" applyFill="1" applyBorder="1" applyAlignment="1">
      <alignment horizontal="center" vertical="center"/>
    </xf>
    <xf fontId="32" fillId="6" borderId="16" numFmtId="1" xfId="2" applyNumberFormat="1" applyFont="1" applyFill="1" applyBorder="1" applyAlignment="1">
      <alignment horizontal="center" vertical="center"/>
    </xf>
    <xf fontId="31" fillId="6" borderId="34" numFmtId="0" xfId="0" applyFont="1" applyFill="1" applyBorder="1"/>
    <xf fontId="36" fillId="10" borderId="37" numFmtId="0" xfId="0" applyFont="1" applyFill="1" applyBorder="1" applyAlignment="1">
      <alignment horizontal="center" vertical="center"/>
    </xf>
    <xf fontId="36" fillId="6" borderId="0" numFmtId="0" xfId="2" applyFont="1" applyFill="1" applyAlignment="1" applyProtection="1">
      <alignment horizontal="center" vertical="center"/>
    </xf>
    <xf fontId="36" fillId="6" borderId="16" numFmtId="0" xfId="2" applyFont="1" applyFill="1" applyBorder="1" applyAlignment="1" applyProtection="1">
      <alignment horizontal="center" vertical="center"/>
    </xf>
    <xf fontId="23" fillId="6" borderId="37" numFmtId="0" xfId="3" applyFont="1" applyFill="1" applyBorder="1" applyAlignment="1" applyProtection="1">
      <alignment horizontal="center" vertical="center"/>
      <protection hidden="1" locked="0"/>
    </xf>
    <xf fontId="35" fillId="8" borderId="19" numFmtId="161" xfId="0" applyNumberFormat="1" applyFont="1" applyFill="1" applyBorder="1" applyAlignment="1">
      <alignment vertical="center" wrapText="1"/>
    </xf>
    <xf fontId="3" fillId="6" borderId="0" numFmtId="0" xfId="0" applyFont="1" applyFill="1" applyAlignment="1">
      <alignment vertical="center" wrapText="1"/>
    </xf>
    <xf fontId="3" fillId="0" borderId="16" numFmtId="1" xfId="0" applyNumberFormat="1" applyFont="1" applyBorder="1" applyAlignment="1">
      <alignment horizontal="center" vertical="center" wrapText="1"/>
    </xf>
    <xf fontId="31" fillId="0" borderId="16" numFmtId="0" xfId="0" applyFont="1" applyBorder="1" applyAlignment="1">
      <alignment horizontal="center" vertical="center" wrapText="1"/>
    </xf>
    <xf fontId="3" fillId="0" borderId="16" numFmtId="162" xfId="0" applyNumberFormat="1" applyFont="1" applyBorder="1" applyAlignment="1">
      <alignment horizontal="center" vertical="center" wrapText="1"/>
    </xf>
    <xf fontId="16" fillId="0" borderId="17" numFmtId="161" xfId="0" applyNumberFormat="1" applyFont="1" applyBorder="1" applyAlignment="1">
      <alignment horizontal="center" vertical="center" wrapText="1"/>
    </xf>
    <xf fontId="3" fillId="0" borderId="19" numFmtId="161" xfId="0" applyNumberFormat="1" applyFont="1" applyBorder="1" applyAlignment="1">
      <alignment horizontal="center" vertical="center" wrapText="1"/>
    </xf>
    <xf fontId="32" fillId="0" borderId="16" numFmtId="1" xfId="2" applyNumberFormat="1" applyFont="1" applyBorder="1" applyAlignment="1">
      <alignment horizontal="center" vertical="center"/>
    </xf>
    <xf fontId="23" fillId="0" borderId="16" numFmtId="0" xfId="2" applyFont="1" applyBorder="1" applyAlignment="1">
      <alignment horizontal="center" vertical="center"/>
    </xf>
    <xf fontId="3" fillId="0" borderId="15" numFmtId="0" xfId="0" applyFont="1" applyBorder="1"/>
    <xf fontId="30" fillId="8" borderId="19" numFmtId="161" xfId="0" applyNumberFormat="1" applyFont="1" applyFill="1" applyBorder="1" applyAlignment="1">
      <alignment vertical="center" wrapText="1"/>
    </xf>
    <xf fontId="3" fillId="0" borderId="15" numFmtId="0" xfId="0" applyFont="1" applyBorder="1" applyAlignment="1">
      <alignment wrapText="1"/>
    </xf>
    <xf fontId="30" fillId="8" borderId="0" numFmtId="1" xfId="0" applyNumberFormat="1" applyFont="1" applyFill="1" applyAlignment="1">
      <alignment horizontal="center" vertical="center" wrapText="1"/>
    </xf>
    <xf fontId="30" fillId="8" borderId="5" numFmtId="161" xfId="0" applyNumberFormat="1" applyFont="1" applyFill="1" applyBorder="1" applyAlignment="1">
      <alignment horizontal="center" vertical="center" wrapText="1"/>
    </xf>
    <xf fontId="23" fillId="6" borderId="0" numFmtId="166" xfId="3" applyNumberFormat="1" applyFont="1" applyFill="1" applyAlignment="1" applyProtection="1">
      <alignment horizontal="center" vertical="center"/>
      <protection locked="0"/>
    </xf>
    <xf fontId="36" fillId="10" borderId="0" numFmtId="0" xfId="0" applyFont="1" applyFill="1" applyAlignment="1">
      <alignment horizontal="center" vertical="center"/>
    </xf>
    <xf fontId="36" fillId="6" borderId="44" numFmtId="0" xfId="2" applyFont="1" applyFill="1" applyBorder="1" applyAlignment="1">
      <alignment horizontal="center" vertical="center"/>
    </xf>
    <xf fontId="3" fillId="0" borderId="49" numFmtId="0" xfId="0" applyFont="1" applyBorder="1"/>
    <xf fontId="3" fillId="0" borderId="24" numFmtId="0" xfId="0" applyFont="1" applyBorder="1"/>
    <xf fontId="36" fillId="6" borderId="50" numFmtId="0" xfId="2" applyFont="1" applyFill="1" applyBorder="1" applyAlignment="1">
      <alignment horizontal="center" vertical="center"/>
    </xf>
    <xf fontId="23" fillId="6" borderId="50" numFmtId="1" xfId="2" applyNumberFormat="1" applyFont="1" applyFill="1" applyBorder="1" applyAlignment="1">
      <alignment horizontal="center" vertical="center"/>
    </xf>
    <xf fontId="33" fillId="6" borderId="51" numFmtId="2" xfId="3" applyNumberFormat="1" applyFont="1" applyFill="1" applyBorder="1" applyAlignment="1">
      <alignment horizontal="center" vertical="center"/>
    </xf>
    <xf fontId="14" fillId="6" borderId="0" numFmtId="0" xfId="0" applyFont="1" applyFill="1" applyAlignment="1">
      <alignment vertical="center" wrapText="1"/>
    </xf>
    <xf fontId="3" fillId="0" borderId="0" numFmtId="0" xfId="0" applyFont="1" applyAlignment="1">
      <alignment vertical="top" wrapText="1"/>
    </xf>
    <xf fontId="31" fillId="6" borderId="5" numFmtId="0" xfId="0" applyFont="1" applyFill="1" applyBorder="1" applyAlignment="1">
      <alignment vertical="center" wrapText="1"/>
    </xf>
    <xf fontId="16" fillId="4" borderId="0" numFmtId="49" xfId="0" applyNumberFormat="1" applyFont="1" applyFill="1" applyAlignment="1">
      <alignment horizontal="left" vertical="center" wrapText="1"/>
    </xf>
    <xf fontId="16" fillId="4" borderId="0" numFmtId="1" xfId="0" applyNumberFormat="1" applyFont="1" applyFill="1" applyAlignment="1">
      <alignment vertical="center"/>
    </xf>
    <xf fontId="16" fillId="4" borderId="0" numFmtId="49" xfId="0" applyNumberFormat="1" applyFont="1" applyFill="1" applyAlignment="1">
      <alignment vertical="center" wrapText="1"/>
    </xf>
    <xf fontId="16" fillId="4" borderId="0" numFmtId="162" xfId="0" applyNumberFormat="1" applyFont="1" applyFill="1" applyAlignment="1">
      <alignment horizontal="center" vertical="center" wrapText="1"/>
    </xf>
    <xf fontId="16" fillId="4" borderId="48" numFmtId="161" xfId="0" applyNumberFormat="1" applyFont="1" applyFill="1" applyBorder="1" applyAlignment="1">
      <alignment horizontal="right" vertical="center" wrapText="1"/>
    </xf>
    <xf fontId="31" fillId="0" borderId="0" numFmtId="0" xfId="0" applyFont="1" applyAlignment="1">
      <alignment vertical="center" wrapText="1"/>
    </xf>
    <xf fontId="31" fillId="0" borderId="4" numFmtId="0" xfId="0" applyFont="1" applyBorder="1" applyAlignment="1">
      <alignment vertical="top" wrapText="1"/>
    </xf>
    <xf fontId="16" fillId="4" borderId="0" numFmtId="1" xfId="0" applyNumberFormat="1" applyFont="1" applyFill="1" applyAlignment="1">
      <alignment horizontal="left" vertical="center"/>
    </xf>
    <xf fontId="16" fillId="4" borderId="0" numFmtId="49" xfId="0" applyNumberFormat="1" applyFont="1" applyFill="1" applyAlignment="1">
      <alignment horizontal="center" vertical="center" wrapText="1"/>
    </xf>
    <xf fontId="31" fillId="0" borderId="4" numFmtId="0" xfId="0" applyFont="1" applyBorder="1" applyAlignment="1">
      <alignment vertical="center" wrapText="1"/>
    </xf>
    <xf fontId="40" fillId="11" borderId="0" numFmtId="49" xfId="0" applyNumberFormat="1" applyFont="1" applyFill="1" applyAlignment="1">
      <alignment horizontal="left" vertical="center" wrapText="1"/>
    </xf>
    <xf fontId="41" fillId="11" borderId="0" numFmtId="1" xfId="0" applyNumberFormat="1" applyFont="1" applyFill="1" applyAlignment="1">
      <alignment horizontal="center" vertical="center" wrapText="1"/>
    </xf>
    <xf fontId="41" fillId="11" borderId="0" numFmtId="49" xfId="0" applyNumberFormat="1" applyFont="1" applyFill="1" applyAlignment="1">
      <alignment horizontal="center" vertical="center" wrapText="1"/>
    </xf>
    <xf fontId="41" fillId="11" borderId="0" numFmtId="162" xfId="0" applyNumberFormat="1" applyFont="1" applyFill="1" applyAlignment="1">
      <alignment horizontal="center" vertical="center" wrapText="1"/>
    </xf>
    <xf fontId="40" fillId="11" borderId="0" numFmtId="161" xfId="0" applyNumberFormat="1" applyFont="1" applyFill="1" applyAlignment="1">
      <alignment horizontal="center" vertical="center" wrapText="1"/>
    </xf>
    <xf fontId="41" fillId="11" borderId="48" numFmtId="161" xfId="0" applyNumberFormat="1" applyFont="1" applyFill="1" applyBorder="1" applyAlignment="1">
      <alignment horizontal="right" vertical="center" wrapText="1"/>
    </xf>
    <xf fontId="31" fillId="0" borderId="52" numFmtId="49" xfId="0" applyNumberFormat="1" applyFont="1" applyBorder="1" applyAlignment="1">
      <alignment horizontal="left" vertical="center" wrapText="1"/>
    </xf>
    <xf fontId="31" fillId="0" borderId="52" numFmtId="1" xfId="0" applyNumberFormat="1" applyFont="1" applyBorder="1" applyAlignment="1">
      <alignment horizontal="center" vertical="center" wrapText="1"/>
    </xf>
    <xf fontId="31" fillId="0" borderId="52" numFmtId="2" xfId="0" applyNumberFormat="1" applyFont="1" applyBorder="1" applyAlignment="1">
      <alignment horizontal="center" vertical="center" wrapText="1"/>
    </xf>
    <xf fontId="31" fillId="0" borderId="52" numFmtId="162" xfId="0" applyNumberFormat="1" applyFont="1" applyBorder="1" applyAlignment="1">
      <alignment horizontal="center" vertical="center" wrapText="1"/>
    </xf>
    <xf fontId="31" fillId="0" borderId="53" numFmtId="161" xfId="0" applyNumberFormat="1" applyFont="1" applyBorder="1" applyAlignment="1">
      <alignment horizontal="right" vertical="center" wrapText="1"/>
    </xf>
    <xf fontId="14" fillId="0" borderId="0" numFmtId="0" xfId="0" applyFont="1" applyAlignment="1">
      <alignment vertical="top" wrapText="1"/>
    </xf>
    <xf fontId="5" fillId="6" borderId="5" numFmtId="0" xfId="0" applyFont="1" applyFill="1" applyBorder="1" applyAlignment="1">
      <alignment vertical="center" wrapText="1"/>
    </xf>
    <xf fontId="42" fillId="11" borderId="9" numFmtId="49" xfId="0" applyNumberFormat="1" applyFont="1" applyFill="1" applyBorder="1" applyAlignment="1">
      <alignment horizontal="left" vertical="center" wrapText="1"/>
    </xf>
    <xf fontId="43" fillId="11" borderId="10" numFmtId="1" xfId="0" applyNumberFormat="1" applyFont="1" applyFill="1" applyBorder="1" applyAlignment="1">
      <alignment horizontal="left" vertical="center"/>
    </xf>
    <xf fontId="44" fillId="11" borderId="10" numFmtId="49" xfId="0" applyNumberFormat="1" applyFont="1" applyFill="1" applyBorder="1" applyAlignment="1">
      <alignment horizontal="center" vertical="center" wrapText="1"/>
    </xf>
    <xf fontId="43" fillId="11" borderId="10" numFmtId="162" xfId="0" applyNumberFormat="1" applyFont="1" applyFill="1" applyBorder="1" applyAlignment="1">
      <alignment horizontal="center" vertical="center" wrapText="1"/>
    </xf>
    <xf fontId="43" fillId="11" borderId="11" numFmtId="161" xfId="0" applyNumberFormat="1" applyFont="1" applyFill="1" applyBorder="1" applyAlignment="1">
      <alignment horizontal="right" vertical="center" wrapText="1"/>
    </xf>
    <xf fontId="43" fillId="11" borderId="48" numFmtId="161" xfId="0" applyNumberFormat="1" applyFont="1" applyFill="1" applyBorder="1" applyAlignment="1">
      <alignment horizontal="right" vertical="center" wrapText="1"/>
    </xf>
    <xf fontId="5" fillId="0" borderId="0" numFmtId="0" xfId="0" applyFont="1" applyAlignment="1">
      <alignment vertical="center" wrapText="1"/>
    </xf>
    <xf fontId="16" fillId="4" borderId="54" numFmtId="49" xfId="0" applyNumberFormat="1" applyFont="1" applyFill="1" applyBorder="1" applyAlignment="1">
      <alignment horizontal="left" vertical="center" wrapText="1"/>
    </xf>
    <xf fontId="16" fillId="4" borderId="54" numFmtId="1" xfId="0" applyNumberFormat="1" applyFont="1" applyFill="1" applyBorder="1" applyAlignment="1">
      <alignment horizontal="center" vertical="center"/>
    </xf>
    <xf fontId="16" fillId="4" borderId="54" numFmtId="49" xfId="0" applyNumberFormat="1" applyFont="1" applyFill="1" applyBorder="1" applyAlignment="1">
      <alignment horizontal="center" vertical="center" wrapText="1"/>
    </xf>
    <xf fontId="16" fillId="4" borderId="54" numFmtId="162" xfId="0" applyNumberFormat="1" applyFont="1" applyFill="1" applyBorder="1" applyAlignment="1">
      <alignment horizontal="center" vertical="center" wrapText="1"/>
    </xf>
    <xf fontId="16" fillId="4" borderId="54" numFmtId="161" xfId="0" applyNumberFormat="1" applyFont="1" applyFill="1" applyBorder="1" applyAlignment="1">
      <alignment horizontal="center" vertical="center" wrapText="1"/>
    </xf>
    <xf fontId="16" fillId="4" borderId="55" numFmtId="161" xfId="0" applyNumberFormat="1" applyFont="1" applyFill="1" applyBorder="1" applyAlignment="1">
      <alignment horizontal="right" vertical="center" wrapText="1"/>
    </xf>
    <xf fontId="31" fillId="6" borderId="0" numFmtId="0" xfId="0" applyFont="1" applyFill="1" applyAlignment="1">
      <alignment vertical="center" wrapText="1"/>
    </xf>
    <xf fontId="45" fillId="0" borderId="56" numFmtId="49" xfId="0" applyNumberFormat="1" applyFont="1" applyBorder="1" applyAlignment="1">
      <alignment horizontal="center" vertical="center" wrapText="1"/>
    </xf>
    <xf fontId="45" fillId="0" borderId="57" numFmtId="49" xfId="0" applyNumberFormat="1" applyFont="1" applyBorder="1" applyAlignment="1">
      <alignment horizontal="center" vertical="center" wrapText="1"/>
    </xf>
    <xf fontId="31" fillId="0" borderId="58" numFmtId="161" xfId="0" applyNumberFormat="1" applyFont="1" applyBorder="1" applyAlignment="1">
      <alignment horizontal="right" vertical="center" wrapText="1"/>
    </xf>
    <xf fontId="46" fillId="0" borderId="0" numFmtId="49" xfId="0" applyNumberFormat="1" applyFont="1" applyAlignment="1">
      <alignment horizontal="left" vertical="center" wrapText="1"/>
    </xf>
    <xf fontId="31" fillId="0" borderId="0" numFmtId="1" xfId="0" applyNumberFormat="1" applyFont="1" applyAlignment="1">
      <alignment horizontal="center" vertical="center" wrapText="1"/>
    </xf>
    <xf fontId="31" fillId="0" borderId="0" numFmtId="2" xfId="0" applyNumberFormat="1" applyFont="1" applyAlignment="1">
      <alignment horizontal="center" vertical="center" wrapText="1"/>
    </xf>
    <xf fontId="31" fillId="0" borderId="0" numFmtId="162" xfId="0" applyNumberFormat="1" applyFont="1" applyAlignment="1">
      <alignment horizontal="center" vertical="center" wrapText="1"/>
    </xf>
    <xf fontId="47" fillId="0" borderId="0" numFmtId="161" xfId="0" applyNumberFormat="1" applyFont="1" applyAlignment="1">
      <alignment horizontal="center" vertical="center" wrapText="1"/>
    </xf>
    <xf fontId="31" fillId="0" borderId="0" numFmtId="161" xfId="0" applyNumberFormat="1" applyFont="1" applyAlignment="1">
      <alignment horizontal="right" vertical="center" wrapText="1"/>
    </xf>
    <xf fontId="14" fillId="0" borderId="0" numFmtId="49" xfId="0" applyNumberFormat="1" applyFont="1" applyAlignment="1">
      <alignment horizontal="left" vertical="center" wrapText="1"/>
    </xf>
    <xf fontId="0" fillId="0" borderId="0" numFmtId="0" xfId="0" applyAlignment="1">
      <alignment vertical="center" wrapText="1"/>
    </xf>
    <xf fontId="31" fillId="0" borderId="0" numFmtId="0" xfId="0" applyFont="1" applyAlignment="1">
      <alignment horizontal="left" vertical="center" wrapText="1"/>
    </xf>
    <xf fontId="31" fillId="0" borderId="0" numFmtId="0" xfId="0" applyFont="1" applyAlignment="1">
      <alignment horizontal="center" vertical="center" wrapText="1"/>
    </xf>
    <xf fontId="47" fillId="0" borderId="0" numFmtId="49" xfId="0" applyNumberFormat="1" applyFont="1" applyAlignment="1">
      <alignment horizontal="left" vertical="center" wrapText="1"/>
    </xf>
    <xf fontId="16" fillId="0" borderId="0" numFmtId="0" xfId="0" applyFont="1" applyAlignment="1">
      <alignment horizontal="center" wrapText="1"/>
    </xf>
    <xf fontId="48" fillId="0" borderId="21" numFmtId="0" xfId="0" applyFont="1" applyBorder="1" applyAlignment="1">
      <alignment horizontal="left"/>
    </xf>
    <xf fontId="48" fillId="0" borderId="0" numFmtId="0" xfId="0" applyFont="1" applyAlignment="1">
      <alignment horizontal="left"/>
    </xf>
    <xf fontId="49" fillId="0" borderId="21" numFmtId="0" xfId="0" applyFont="1" applyBorder="1" applyAlignment="1">
      <alignment horizontal="left"/>
    </xf>
    <xf fontId="4" fillId="2" borderId="36" numFmtId="0" xfId="0" applyFont="1" applyFill="1" applyBorder="1" applyAlignment="1">
      <alignment horizontal="right" vertical="center"/>
    </xf>
    <xf fontId="5" fillId="2" borderId="42" numFmtId="0" xfId="0" applyFont="1" applyFill="1" applyBorder="1" applyAlignment="1">
      <alignment horizontal="right" vertical="center"/>
    </xf>
    <xf fontId="9" fillId="2" borderId="0" numFmtId="0" xfId="1" applyFont="1" applyFill="1" applyAlignment="1">
      <alignment horizontal="right"/>
    </xf>
    <xf fontId="9" fillId="2" borderId="5" numFmtId="0" xfId="1" applyFont="1" applyFill="1" applyBorder="1" applyAlignment="1">
      <alignment horizontal="right"/>
    </xf>
    <xf fontId="6" fillId="2" borderId="42" numFmtId="0" xfId="1" applyFont="1" applyFill="1" applyBorder="1" applyAlignment="1">
      <alignment horizontal="right" vertical="center"/>
    </xf>
    <xf fontId="5" fillId="2" borderId="46" numFmtId="0" xfId="0" applyFont="1" applyFill="1" applyBorder="1" applyAlignment="1">
      <alignment horizontal="right" vertical="center"/>
    </xf>
    <xf fontId="15" fillId="4" borderId="59" numFmtId="49" xfId="0" applyNumberFormat="1" applyFont="1" applyFill="1" applyBorder="1" applyAlignment="1">
      <alignment horizontal="center" vertical="center" wrapText="1"/>
    </xf>
    <xf fontId="16" fillId="5" borderId="60" numFmtId="0" xfId="0" applyFont="1" applyFill="1" applyBorder="1" applyAlignment="1">
      <alignment horizontal="right"/>
    </xf>
    <xf fontId="16" fillId="5" borderId="61" numFmtId="0" xfId="0" applyFont="1" applyFill="1" applyBorder="1" applyAlignment="1">
      <alignment horizontal="right"/>
    </xf>
    <xf fontId="16" fillId="6" borderId="29" numFmtId="161" xfId="0" applyNumberFormat="1" applyFont="1" applyFill="1" applyBorder="1" applyAlignment="1">
      <alignment vertical="center" wrapText="1"/>
    </xf>
    <xf fontId="21" fillId="8" borderId="62" numFmtId="0" xfId="0" applyFont="1" applyFill="1" applyBorder="1" applyAlignment="1">
      <alignment horizontal="center" vertical="center" wrapText="1"/>
    </xf>
    <xf fontId="21" fillId="8" borderId="63" numFmtId="0" xfId="0" applyFont="1" applyFill="1" applyBorder="1" applyAlignment="1">
      <alignment horizontal="center" vertical="center" wrapText="1"/>
    </xf>
    <xf fontId="21" fillId="8" borderId="64" numFmtId="0" xfId="0" applyFont="1" applyFill="1" applyBorder="1" applyAlignment="1">
      <alignment horizontal="center" vertical="center" wrapText="1"/>
    </xf>
    <xf fontId="24" fillId="0" borderId="4" numFmtId="0" xfId="4" applyFont="1" applyBorder="1" applyAlignment="1">
      <alignment horizontal="center"/>
    </xf>
    <xf fontId="24" fillId="0" borderId="5" numFmtId="0" xfId="4" applyFont="1" applyBorder="1" applyAlignment="1">
      <alignment horizontal="center"/>
    </xf>
    <xf fontId="16" fillId="0" borderId="4" numFmtId="0" xfId="4" applyFont="1" applyBorder="1" applyAlignment="1">
      <alignment horizontal="center"/>
    </xf>
    <xf fontId="25" fillId="6" borderId="5" numFmtId="2" xfId="3" applyNumberFormat="1" applyFont="1" applyFill="1" applyBorder="1" applyAlignment="1">
      <alignment horizontal="center"/>
    </xf>
    <xf fontId="26" fillId="0" borderId="47" numFmtId="1" xfId="4" applyNumberFormat="1" applyFont="1" applyBorder="1" applyAlignment="1">
      <alignment horizontal="center" vertical="center" wrapText="1"/>
    </xf>
    <xf fontId="15" fillId="0" borderId="49" numFmtId="0" xfId="4" applyFont="1" applyBorder="1"/>
    <xf fontId="29" fillId="6" borderId="65" numFmtId="4" xfId="3" applyNumberFormat="1" applyFont="1" applyFill="1" applyBorder="1" applyAlignment="1">
      <alignment horizontal="center" vertical="center"/>
    </xf>
    <xf fontId="3" fillId="0" borderId="22" numFmtId="161" xfId="0" applyNumberFormat="1" applyFont="1" applyBorder="1" applyAlignment="1">
      <alignment horizontal="center" vertical="center" wrapText="1"/>
    </xf>
    <xf fontId="21" fillId="8" borderId="15" numFmtId="0" xfId="0" applyFont="1" applyFill="1" applyBorder="1" applyAlignment="1">
      <alignment horizontal="center" vertical="center" wrapText="1"/>
    </xf>
    <xf fontId="35" fillId="8" borderId="22" numFmtId="161" xfId="0" applyNumberFormat="1" applyFont="1" applyFill="1" applyBorder="1" applyAlignment="1">
      <alignment vertical="center" wrapText="1"/>
    </xf>
    <xf fontId="23" fillId="6" borderId="22" numFmtId="165" xfId="3" applyNumberFormat="1" applyFont="1" applyFill="1" applyBorder="1" applyAlignment="1" applyProtection="1">
      <alignment horizontal="center" vertical="center"/>
      <protection locked="0"/>
    </xf>
    <xf fontId="30" fillId="8" borderId="22" numFmtId="162" xfId="0" applyNumberFormat="1" applyFont="1" applyFill="1" applyBorder="1" applyAlignment="1">
      <alignment horizontal="center" vertical="center" wrapText="1"/>
    </xf>
    <xf fontId="31" fillId="6" borderId="15" numFmtId="0" xfId="0" applyFont="1" applyFill="1" applyBorder="1" applyAlignment="1">
      <alignment wrapText="1"/>
    </xf>
    <xf fontId="23" fillId="6" borderId="22" numFmtId="0" xfId="3" applyFont="1" applyFill="1" applyBorder="1" applyAlignment="1" applyProtection="1">
      <alignment horizontal="center" vertical="center"/>
      <protection hidden="1" locked="0"/>
    </xf>
    <xf fontId="0" fillId="6" borderId="0" numFmtId="0" xfId="0" applyFill="1"/>
    <xf fontId="31" fillId="6" borderId="66" numFmtId="0" xfId="0" applyFont="1" applyFill="1" applyBorder="1"/>
    <xf fontId="36" fillId="10" borderId="67" numFmtId="0" xfId="0" applyFont="1" applyFill="1" applyBorder="1" applyAlignment="1">
      <alignment horizontal="center" vertical="center"/>
    </xf>
    <xf fontId="23" fillId="0" borderId="50" numFmtId="1" xfId="2" applyNumberFormat="1" applyFont="1" applyBorder="1" applyAlignment="1">
      <alignment horizontal="center" vertical="center"/>
    </xf>
    <xf fontId="23" fillId="6" borderId="50" numFmtId="166" xfId="3" applyNumberFormat="1" applyFont="1" applyFill="1" applyBorder="1" applyAlignment="1" applyProtection="1">
      <alignment horizontal="center" vertical="center"/>
      <protection locked="0"/>
    </xf>
    <xf fontId="23" fillId="6" borderId="27" numFmtId="0" xfId="3" applyFont="1" applyFill="1" applyBorder="1" applyAlignment="1" applyProtection="1">
      <alignment horizontal="center" vertical="center"/>
      <protection hidden="1" locked="0"/>
    </xf>
    <xf fontId="16" fillId="4" borderId="5" numFmtId="161" xfId="0" applyNumberFormat="1" applyFont="1" applyFill="1" applyBorder="1" applyAlignment="1">
      <alignment horizontal="right" vertical="center" wrapText="1"/>
    </xf>
    <xf fontId="40" fillId="11" borderId="5" numFmtId="161" xfId="0" applyNumberFormat="1" applyFont="1" applyFill="1" applyBorder="1" applyAlignment="1">
      <alignment horizontal="center" vertical="center" wrapText="1"/>
    </xf>
    <xf fontId="42" fillId="11" borderId="0" numFmtId="49" xfId="0" applyNumberFormat="1" applyFont="1" applyFill="1" applyAlignment="1">
      <alignment horizontal="left" vertical="center" wrapText="1"/>
    </xf>
    <xf fontId="43" fillId="11" borderId="0" numFmtId="1" xfId="0" applyNumberFormat="1" applyFont="1" applyFill="1" applyAlignment="1">
      <alignment horizontal="left" vertical="center"/>
    </xf>
    <xf fontId="44" fillId="11" borderId="0" numFmtId="49" xfId="0" applyNumberFormat="1" applyFont="1" applyFill="1" applyAlignment="1">
      <alignment horizontal="center" vertical="center" wrapText="1"/>
    </xf>
    <xf fontId="43" fillId="11" borderId="0" numFmtId="162" xfId="0" applyNumberFormat="1" applyFont="1" applyFill="1" applyAlignment="1">
      <alignment horizontal="center" vertical="center" wrapText="1"/>
    </xf>
    <xf fontId="5" fillId="0" borderId="4" numFmtId="0" xfId="0" applyFont="1" applyBorder="1" applyAlignment="1">
      <alignment vertical="center" wrapText="1"/>
    </xf>
    <xf fontId="15" fillId="12" borderId="68" numFmtId="49" xfId="0" applyNumberFormat="1" applyFont="1" applyFill="1" applyBorder="1" applyAlignment="1">
      <alignment horizontal="center" vertical="center" wrapText="1"/>
    </xf>
    <xf fontId="15" fillId="12" borderId="69" numFmtId="49" xfId="0" applyNumberFormat="1" applyFont="1" applyFill="1" applyBorder="1" applyAlignment="1">
      <alignment horizontal="center" vertical="center" wrapText="1"/>
    </xf>
    <xf fontId="3" fillId="0" borderId="59" numFmtId="0" xfId="0" applyFont="1" applyBorder="1"/>
    <xf fontId="15" fillId="12" borderId="70" numFmtId="49" xfId="0" applyNumberFormat="1" applyFont="1" applyFill="1" applyBorder="1" applyAlignment="1">
      <alignment horizontal="center" vertical="center" wrapText="1"/>
    </xf>
    <xf fontId="3" fillId="6" borderId="36" numFmtId="0" xfId="0" applyFont="1" applyFill="1" applyBorder="1" applyAlignment="1">
      <alignment horizontal="center" vertical="center" wrapText="1"/>
    </xf>
    <xf fontId="3" fillId="6" borderId="42" numFmtId="0" xfId="0" applyFont="1" applyFill="1" applyBorder="1" applyAlignment="1">
      <alignment horizontal="center" vertical="center" wrapText="1"/>
    </xf>
    <xf fontId="3" fillId="6" borderId="46" numFmtId="0" xfId="0" applyFont="1" applyFill="1" applyBorder="1" applyAlignment="1">
      <alignment horizontal="center" vertical="center" wrapText="1"/>
    </xf>
    <xf fontId="3" fillId="9" borderId="63" numFmtId="0" xfId="0" applyFont="1" applyFill="1" applyBorder="1" applyAlignment="1">
      <alignment horizontal="center" vertical="center" wrapText="1"/>
    </xf>
    <xf fontId="3" fillId="9" borderId="2" numFmtId="0" xfId="0" applyFont="1" applyFill="1" applyBorder="1" applyAlignment="1">
      <alignment horizontal="center" vertical="center" wrapText="1"/>
    </xf>
    <xf fontId="3" fillId="9" borderId="64" numFmtId="0" xfId="0" applyFont="1" applyFill="1" applyBorder="1" applyAlignment="1">
      <alignment horizontal="center" vertical="center" wrapText="1"/>
    </xf>
    <xf fontId="23" fillId="6" borderId="14" numFmtId="164" xfId="3" applyNumberFormat="1" applyFont="1" applyFill="1" applyBorder="1" applyAlignment="1">
      <alignment horizontal="center" vertical="center"/>
    </xf>
    <xf fontId="21" fillId="8" borderId="24" numFmtId="0" xfId="0" applyFont="1" applyFill="1" applyBorder="1" applyAlignment="1">
      <alignment horizontal="left" vertical="center" wrapText="1"/>
    </xf>
    <xf fontId="30" fillId="8" borderId="50" numFmtId="1" xfId="0" applyNumberFormat="1" applyFont="1" applyFill="1" applyBorder="1" applyAlignment="1">
      <alignment horizontal="center" vertical="center" wrapText="1"/>
    </xf>
    <xf fontId="30" fillId="8" borderId="50" numFmtId="161" xfId="0" applyNumberFormat="1" applyFont="1" applyFill="1" applyBorder="1" applyAlignment="1">
      <alignment horizontal="center" vertical="center" wrapText="1"/>
    </xf>
    <xf fontId="30" fillId="8" borderId="50" numFmtId="0" xfId="0" applyFont="1" applyFill="1" applyBorder="1" applyAlignment="1">
      <alignment horizontal="center" vertical="center" wrapText="1"/>
    </xf>
    <xf fontId="30" fillId="8" borderId="51" numFmtId="161" xfId="0" applyNumberFormat="1" applyFont="1" applyFill="1" applyBorder="1" applyAlignment="1">
      <alignment horizontal="center" vertical="center" wrapText="1"/>
    </xf>
    <xf fontId="30" fillId="8" borderId="27" numFmtId="162" xfId="0" applyNumberFormat="1" applyFont="1" applyFill="1" applyBorder="1" applyAlignment="1">
      <alignment horizontal="center" vertical="center" wrapText="1"/>
    </xf>
    <xf fontId="3" fillId="0" borderId="34" numFmtId="0" xfId="0" applyFont="1" applyBorder="1"/>
    <xf fontId="36" fillId="6" borderId="38" numFmtId="0" xfId="2" applyFont="1" applyFill="1" applyBorder="1" applyAlignment="1">
      <alignment horizontal="center" vertical="center"/>
    </xf>
    <xf fontId="23" fillId="0" borderId="38" numFmtId="1" xfId="2" applyNumberFormat="1" applyFont="1" applyBorder="1" applyAlignment="1">
      <alignment horizontal="center" vertical="center"/>
    </xf>
    <xf fontId="33" fillId="6" borderId="39" numFmtId="2" xfId="3" applyNumberFormat="1" applyFont="1" applyFill="1" applyBorder="1" applyAlignment="1">
      <alignment horizontal="center" vertical="center"/>
    </xf>
    <xf fontId="23" fillId="6" borderId="20" numFmtId="0" xfId="3" applyFont="1" applyFill="1" applyBorder="1" applyAlignment="1" applyProtection="1">
      <alignment horizontal="center" vertical="center"/>
      <protection hidden="1" locked="0"/>
    </xf>
    <xf fontId="31" fillId="0" borderId="0" numFmtId="0" xfId="0" applyFont="1" applyAlignment="1">
      <alignment horizontal="center" vertical="center"/>
    </xf>
    <xf fontId="0" fillId="0" borderId="0" numFmtId="9" xfId="5" applyNumberFormat="1"/>
    <xf fontId="3" fillId="0" borderId="4" numFmtId="0" xfId="0" applyFont="1" applyBorder="1"/>
    <xf fontId="36" fillId="6" borderId="0" numFmtId="0" xfId="2" applyFont="1" applyFill="1" applyAlignment="1">
      <alignment horizontal="center" vertical="center"/>
    </xf>
    <xf fontId="23" fillId="0" borderId="0" numFmtId="1" xfId="2" applyNumberFormat="1" applyFont="1" applyAlignment="1">
      <alignment horizontal="center" vertical="center"/>
    </xf>
    <xf fontId="36" fillId="6" borderId="43" numFmtId="0" xfId="2" applyFont="1" applyFill="1" applyBorder="1" applyAlignment="1">
      <alignment horizontal="center" vertical="center"/>
    </xf>
    <xf fontId="33" fillId="6" borderId="65" numFmtId="2" xfId="3" applyNumberFormat="1" applyFont="1" applyFill="1" applyBorder="1" applyAlignment="1">
      <alignment horizontal="center" vertical="center"/>
    </xf>
    <xf fontId="23" fillId="6" borderId="5" numFmtId="0" xfId="3" applyFont="1" applyFill="1" applyBorder="1" applyAlignment="1" applyProtection="1">
      <alignment horizontal="center" vertical="center"/>
      <protection hidden="1" locked="0"/>
    </xf>
    <xf fontId="36" fillId="6" borderId="16" numFmtId="0" xfId="6" applyFont="1" applyFill="1" applyBorder="1" applyAlignment="1">
      <alignment horizontal="center" vertical="center"/>
    </xf>
    <xf fontId="36" fillId="6" borderId="50" numFmtId="0" xfId="6" applyFont="1" applyFill="1" applyBorder="1" applyAlignment="1">
      <alignment horizontal="center" vertical="center"/>
    </xf>
    <xf fontId="3" fillId="0" borderId="41" numFmtId="0" xfId="0" applyFont="1" applyBorder="1"/>
    <xf fontId="33" fillId="6" borderId="0" numFmtId="2" xfId="3" applyNumberFormat="1" applyFont="1" applyFill="1" applyAlignment="1">
      <alignment horizontal="center" vertical="center"/>
    </xf>
    <xf fontId="23" fillId="6" borderId="0" numFmtId="0" xfId="3" applyFont="1" applyFill="1" applyAlignment="1" applyProtection="1">
      <alignment horizontal="center" vertical="center"/>
      <protection hidden="1" locked="0"/>
    </xf>
    <xf fontId="16" fillId="4" borderId="0" numFmtId="161" xfId="0" applyNumberFormat="1" applyFont="1" applyFill="1" applyAlignment="1">
      <alignment horizontal="right" vertical="center" wrapText="1"/>
    </xf>
    <xf fontId="14" fillId="6" borderId="5" numFmtId="0" xfId="0" applyFont="1" applyFill="1" applyBorder="1" applyAlignment="1">
      <alignment vertical="center" wrapText="1"/>
    </xf>
    <xf fontId="41" fillId="11" borderId="0" numFmtId="161" xfId="0" applyNumberFormat="1" applyFont="1" applyFill="1" applyAlignment="1">
      <alignment horizontal="right" vertical="center" wrapText="1"/>
    </xf>
    <xf fontId="31" fillId="0" borderId="71" numFmtId="161" xfId="0" applyNumberFormat="1" applyFont="1" applyBorder="1" applyAlignment="1">
      <alignment horizontal="right" vertical="center" wrapText="1"/>
    </xf>
    <xf fontId="31" fillId="0" borderId="52" numFmtId="161" xfId="0" applyNumberFormat="1" applyFont="1" applyBorder="1" applyAlignment="1">
      <alignment horizontal="right" vertical="center" wrapText="1"/>
    </xf>
    <xf fontId="43" fillId="11" borderId="5" numFmtId="161" xfId="0" applyNumberFormat="1" applyFont="1" applyFill="1" applyBorder="1" applyAlignment="1">
      <alignment horizontal="right" vertical="center" wrapText="1"/>
    </xf>
    <xf fontId="43" fillId="11" borderId="0" numFmtId="161" xfId="0" applyNumberFormat="1" applyFont="1" applyFill="1" applyAlignment="1">
      <alignment horizontal="right" vertical="center" wrapText="1"/>
    </xf>
    <xf fontId="16" fillId="4" borderId="72" numFmtId="161" xfId="0" applyNumberFormat="1" applyFont="1" applyFill="1" applyBorder="1" applyAlignment="1">
      <alignment horizontal="center" vertical="center" wrapText="1"/>
    </xf>
    <xf fontId="16" fillId="4" borderId="54" numFmtId="161" xfId="0" applyNumberFormat="1" applyFont="1" applyFill="1" applyBorder="1" applyAlignment="1">
      <alignment horizontal="right" vertical="center" wrapText="1"/>
    </xf>
    <xf fontId="31" fillId="0" borderId="57" numFmtId="161" xfId="0" applyNumberFormat="1" applyFont="1" applyBorder="1" applyAlignment="1">
      <alignment horizontal="right" vertical="center" wrapText="1"/>
    </xf>
    <xf fontId="50" fillId="0" borderId="0" numFmtId="49" xfId="0" applyNumberFormat="1" applyFont="1" applyAlignment="1">
      <alignment horizontal="left" vertical="center" wrapText="1"/>
    </xf>
    <xf fontId="16" fillId="0" borderId="0" numFmtId="0" xfId="4" applyFont="1" applyAlignment="1">
      <alignment horizontal="left"/>
    </xf>
    <xf fontId="26" fillId="0" borderId="31" numFmtId="0" xfId="4" applyFont="1" applyBorder="1" applyAlignment="1">
      <alignment horizontal="left" vertical="center"/>
    </xf>
    <xf fontId="27" fillId="0" borderId="34" numFmtId="0" xfId="0" applyFont="1" applyBorder="1" applyAlignment="1">
      <alignment horizontal="left" vertical="center" wrapText="1"/>
    </xf>
    <xf fontId="22" fillId="6" borderId="40" numFmtId="0" xfId="3" applyFont="1" applyFill="1" applyBorder="1" applyAlignment="1">
      <alignment horizontal="left" vertical="center" wrapText="1"/>
    </xf>
    <xf fontId="15" fillId="0" borderId="31" numFmtId="0" xfId="4" applyFont="1" applyBorder="1" applyAlignment="1">
      <alignment horizontal="left"/>
    </xf>
    <xf fontId="15" fillId="0" borderId="48" numFmtId="0" xfId="4" applyFont="1" applyBorder="1" applyAlignment="1">
      <alignment horizontal="left"/>
    </xf>
    <xf fontId="51" fillId="8" borderId="14" numFmtId="161" xfId="0" applyNumberFormat="1" applyFont="1" applyFill="1" applyBorder="1" applyAlignment="1">
      <alignment horizontal="center" vertical="center" wrapText="1"/>
    </xf>
    <xf fontId="30" fillId="8" borderId="64" numFmtId="162" xfId="0" applyNumberFormat="1" applyFont="1" applyFill="1" applyBorder="1" applyAlignment="1">
      <alignment horizontal="center" vertical="center" wrapText="1"/>
    </xf>
    <xf fontId="52" fillId="13" borderId="15" numFmtId="0" xfId="0" applyFont="1" applyFill="1" applyBorder="1" applyAlignment="1">
      <alignment horizontal="left" wrapText="1"/>
    </xf>
    <xf fontId="52" fillId="13" borderId="18" numFmtId="0" xfId="0" applyFont="1" applyFill="1" applyBorder="1" applyAlignment="1">
      <alignment horizontal="center" wrapText="1"/>
    </xf>
    <xf fontId="53" fillId="0" borderId="16" numFmtId="0" xfId="0" applyFont="1" applyBorder="1" applyAlignment="1">
      <alignment horizontal="center"/>
    </xf>
    <xf fontId="52" fillId="0" borderId="16" numFmtId="0" xfId="0" applyFont="1" applyBorder="1" applyAlignment="1">
      <alignment horizontal="center"/>
    </xf>
    <xf fontId="54" fillId="6" borderId="17" numFmtId="2" xfId="3" applyNumberFormat="1" applyFont="1" applyFill="1" applyBorder="1" applyAlignment="1">
      <alignment horizontal="center"/>
    </xf>
    <xf fontId="23" fillId="6" borderId="22" numFmtId="0" xfId="3" applyFont="1" applyFill="1" applyBorder="1" applyAlignment="1" applyProtection="1">
      <alignment horizontal="center"/>
      <protection hidden="1" locked="0"/>
    </xf>
    <xf fontId="52" fillId="14" borderId="15" numFmtId="0" xfId="0" applyFont="1" applyFill="1" applyBorder="1" applyAlignment="1">
      <alignment horizontal="left" wrapText="1"/>
    </xf>
    <xf fontId="52" fillId="14" borderId="18" numFmtId="0" xfId="0" applyFont="1" applyFill="1" applyBorder="1" applyAlignment="1">
      <alignment horizontal="center" wrapText="1"/>
    </xf>
    <xf fontId="53" fillId="6" borderId="16" numFmtId="0" xfId="0" applyFont="1" applyFill="1" applyBorder="1" applyAlignment="1">
      <alignment horizontal="center"/>
    </xf>
    <xf fontId="52" fillId="6" borderId="16" numFmtId="0" xfId="0" applyFont="1" applyFill="1" applyBorder="1" applyAlignment="1">
      <alignment horizontal="center"/>
    </xf>
    <xf fontId="52" fillId="13" borderId="15" numFmtId="0" xfId="0" applyFont="1" applyFill="1" applyBorder="1" applyAlignment="1">
      <alignment horizontal="left" vertical="center" wrapText="1"/>
    </xf>
    <xf fontId="52" fillId="13" borderId="18" numFmtId="0" xfId="0" applyFont="1" applyFill="1" applyBorder="1" applyAlignment="1">
      <alignment horizontal="center" vertical="center" wrapText="1"/>
    </xf>
    <xf fontId="0" fillId="0" borderId="16" numFmtId="0" xfId="0" applyBorder="1" applyAlignment="1">
      <alignment horizontal="center"/>
    </xf>
    <xf fontId="54" fillId="6" borderId="17" numFmtId="2" xfId="3" applyNumberFormat="1" applyFont="1" applyFill="1" applyBorder="1" applyAlignment="1">
      <alignment horizontal="center" vertical="center"/>
    </xf>
    <xf fontId="51" fillId="8" borderId="17" numFmtId="161" xfId="0" applyNumberFormat="1" applyFont="1" applyFill="1" applyBorder="1" applyAlignment="1">
      <alignment horizontal="center" vertical="center" wrapText="1"/>
    </xf>
    <xf fontId="23" fillId="6" borderId="16" numFmtId="166" xfId="3" applyNumberFormat="1" applyFont="1" applyFill="1" applyBorder="1" applyAlignment="1" applyProtection="1">
      <alignment horizontal="center"/>
      <protection hidden="1"/>
    </xf>
    <xf fontId="25" fillId="6" borderId="15" numFmtId="0" xfId="0" applyFont="1" applyFill="1" applyBorder="1" applyAlignment="1">
      <alignment horizontal="left" vertical="center" wrapText="1"/>
    </xf>
    <xf fontId="54" fillId="6" borderId="17" numFmtId="164" xfId="3" applyNumberFormat="1" applyFont="1" applyFill="1" applyBorder="1" applyAlignment="1">
      <alignment horizontal="center" vertical="center"/>
    </xf>
    <xf fontId="31" fillId="6" borderId="16" numFmtId="166" xfId="3" applyNumberFormat="1" applyFont="1" applyFill="1" applyBorder="1" applyAlignment="1" applyProtection="1">
      <alignment horizontal="center"/>
      <protection hidden="1"/>
    </xf>
    <xf fontId="55" fillId="0" borderId="17" numFmtId="0" xfId="0" applyFont="1" applyBorder="1" applyAlignment="1">
      <alignment horizontal="center"/>
    </xf>
    <xf fontId="52" fillId="6" borderId="16" numFmtId="166" xfId="3" applyNumberFormat="1" applyFont="1" applyFill="1" applyBorder="1" applyAlignment="1" applyProtection="1">
      <alignment horizontal="center"/>
      <protection hidden="1"/>
    </xf>
    <xf fontId="53" fillId="0" borderId="15" numFmtId="0" xfId="0" applyFont="1" applyBorder="1" applyAlignment="1">
      <alignment horizontal="left" wrapText="1"/>
    </xf>
    <xf fontId="52" fillId="6" borderId="16" numFmtId="0" xfId="2" applyFont="1" applyFill="1" applyBorder="1" applyAlignment="1">
      <alignment horizontal="center"/>
    </xf>
    <xf fontId="52" fillId="6" borderId="16" numFmtId="1" xfId="2" applyNumberFormat="1" applyFont="1" applyFill="1" applyBorder="1" applyAlignment="1">
      <alignment horizontal="center"/>
    </xf>
    <xf fontId="3" fillId="6" borderId="15" numFmtId="0" xfId="0" applyFont="1" applyFill="1" applyBorder="1" applyAlignment="1">
      <alignment horizontal="left" wrapText="1"/>
    </xf>
    <xf fontId="3" fillId="0" borderId="15" numFmtId="0" xfId="0" applyFont="1" applyBorder="1" applyAlignment="1">
      <alignment horizontal="left"/>
    </xf>
    <xf fontId="31" fillId="6" borderId="16" numFmtId="1" xfId="2" applyNumberFormat="1" applyFont="1" applyFill="1" applyBorder="1" applyAlignment="1">
      <alignment horizontal="center"/>
    </xf>
    <xf fontId="36" fillId="6" borderId="16" numFmtId="0" xfId="2" applyFont="1" applyFill="1" applyBorder="1" applyAlignment="1">
      <alignment horizontal="center"/>
    </xf>
    <xf fontId="3" fillId="0" borderId="49" numFmtId="0" xfId="0" applyFont="1" applyBorder="1" applyAlignment="1">
      <alignment horizontal="left"/>
    </xf>
    <xf fontId="53" fillId="0" borderId="15" numFmtId="0" xfId="0" applyFont="1" applyBorder="1" applyAlignment="1">
      <alignment horizontal="left"/>
    </xf>
    <xf fontId="53" fillId="0" borderId="16" numFmtId="1" xfId="2" applyNumberFormat="1" applyFont="1" applyBorder="1" applyAlignment="1">
      <alignment horizontal="center"/>
    </xf>
    <xf fontId="53" fillId="0" borderId="24" numFmtId="0" xfId="0" applyFont="1" applyBorder="1" applyAlignment="1">
      <alignment horizontal="left"/>
    </xf>
    <xf fontId="52" fillId="6" borderId="50" numFmtId="0" xfId="2" applyFont="1" applyFill="1" applyBorder="1" applyAlignment="1">
      <alignment horizontal="center"/>
    </xf>
    <xf fontId="53" fillId="6" borderId="50" numFmtId="1" xfId="2" applyNumberFormat="1" applyFont="1" applyFill="1" applyBorder="1" applyAlignment="1">
      <alignment horizontal="center"/>
    </xf>
    <xf fontId="36" fillId="6" borderId="50" numFmtId="0" xfId="2" applyFont="1" applyFill="1" applyBorder="1" applyAlignment="1">
      <alignment horizontal="center"/>
    </xf>
    <xf fontId="54" fillId="6" borderId="51" numFmtId="2" xfId="3" applyNumberFormat="1" applyFont="1" applyFill="1" applyBorder="1" applyAlignment="1">
      <alignment horizontal="center"/>
    </xf>
    <xf fontId="23" fillId="6" borderId="27" numFmtId="0" xfId="3" applyFont="1" applyFill="1" applyBorder="1" applyAlignment="1" applyProtection="1">
      <alignment horizontal="center"/>
      <protection hidden="1" locked="0"/>
    </xf>
    <xf fontId="14" fillId="0" borderId="0" numFmtId="0" xfId="0" applyFont="1" applyAlignment="1">
      <alignment horizontal="left" vertical="center" wrapText="1"/>
    </xf>
    <xf fontId="16" fillId="4" borderId="4" numFmtId="49" xfId="0" applyNumberFormat="1" applyFont="1" applyFill="1" applyBorder="1" applyAlignment="1">
      <alignment horizontal="left" vertical="center" wrapText="1"/>
    </xf>
    <xf fontId="31" fillId="0" borderId="0" numFmtId="0" xfId="0" applyFont="1" applyAlignment="1">
      <alignment vertical="top" wrapText="1"/>
    </xf>
    <xf fontId="40" fillId="11" borderId="4" numFmtId="49" xfId="0" applyNumberFormat="1" applyFont="1" applyFill="1" applyBorder="1" applyAlignment="1">
      <alignment horizontal="left" vertical="center" wrapText="1"/>
    </xf>
    <xf fontId="31" fillId="0" borderId="73" numFmtId="49" xfId="0" applyNumberFormat="1" applyFont="1" applyBorder="1" applyAlignment="1">
      <alignment horizontal="left" vertical="center" wrapText="1"/>
    </xf>
    <xf fontId="5" fillId="6" borderId="0" numFmtId="0" xfId="0" applyFont="1" applyFill="1" applyAlignment="1">
      <alignment vertical="center" wrapText="1"/>
    </xf>
    <xf fontId="42" fillId="11" borderId="4" numFmtId="49" xfId="0" applyNumberFormat="1" applyFont="1" applyFill="1" applyBorder="1" applyAlignment="1">
      <alignment horizontal="left" vertical="center" wrapText="1"/>
    </xf>
    <xf fontId="16" fillId="4" borderId="74" numFmtId="49" xfId="0" applyNumberFormat="1" applyFont="1" applyFill="1" applyBorder="1" applyAlignment="1">
      <alignment horizontal="left" vertical="center" wrapText="1"/>
    </xf>
  </cellXfs>
  <cellStyles count="7">
    <cellStyle name="Гиперссылка" xfId="1" builtinId="8"/>
    <cellStyle name="Обычный" xfId="0" builtinId="0"/>
    <cellStyle name="Обычный 2 2" xfId="2"/>
    <cellStyle name="Обычный 4" xfId="3"/>
    <cellStyle name="Обычный 6" xfId="4"/>
    <cellStyle name="Процентный" xfId="5" builtinId="5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jpg"/><Relationship Id="rId3" Type="http://schemas.openxmlformats.org/officeDocument/2006/relationships/image" Target="../media/image7.jpg"/><Relationship Id="rId4" Type="http://schemas.openxmlformats.org/officeDocument/2006/relationships/image" Target="../media/image8.jpg"/><Relationship Id="rId5" Type="http://schemas.openxmlformats.org/officeDocument/2006/relationships/image" Target="../media/image9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10.jpg"/><Relationship Id="rId3" Type="http://schemas.openxmlformats.org/officeDocument/2006/relationships/image" Target="../media/image11.jpg"/><Relationship Id="rId4" Type="http://schemas.openxmlformats.org/officeDocument/2006/relationships/image" Target="../media/image1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13.jpg"/><Relationship Id="rId3" Type="http://schemas.openxmlformats.org/officeDocument/2006/relationships/image" Target="../media/image14.jpg"/><Relationship Id="rId4" Type="http://schemas.openxmlformats.org/officeDocument/2006/relationships/image" Target="../media/image15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4528002</xdr:colOff>
      <xdr:row>17</xdr:row>
      <xdr:rowOff>68036</xdr:rowOff>
    </xdr:from>
    <xdr:to>
      <xdr:col>3</xdr:col>
      <xdr:colOff>335311</xdr:colOff>
      <xdr:row>24</xdr:row>
      <xdr:rowOff>207733</xdr:rowOff>
    </xdr:to>
    <xdr:pic>
      <xdr:nvPicPr>
        <xdr:cNvPr id="2" name="Рисунок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5185681" y="4921250"/>
          <a:ext cx="2214005" cy="1659163"/>
        </a:xfrm>
        <a:prstGeom prst="rect">
          <a:avLst/>
        </a:prstGeom>
      </xdr:spPr>
    </xdr:pic>
    <xdr:clientData/>
  </xdr:twoCellAnchor>
  <xdr:twoCellAnchor editAs="oneCell">
    <xdr:from>
      <xdr:col>1</xdr:col>
      <xdr:colOff>2183041</xdr:colOff>
      <xdr:row>17</xdr:row>
      <xdr:rowOff>56783</xdr:rowOff>
    </xdr:from>
    <xdr:to>
      <xdr:col>1</xdr:col>
      <xdr:colOff>4456340</xdr:colOff>
      <xdr:row>24</xdr:row>
      <xdr:rowOff>181119</xdr:rowOff>
    </xdr:to>
    <xdr:pic>
      <xdr:nvPicPr>
        <xdr:cNvPr id="3" name="Рисунок 2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2840720" y="4909997"/>
          <a:ext cx="2273299" cy="16438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58056</xdr:colOff>
      <xdr:row>17</xdr:row>
      <xdr:rowOff>46667</xdr:rowOff>
    </xdr:from>
    <xdr:to>
      <xdr:col>1</xdr:col>
      <xdr:colOff>2127280</xdr:colOff>
      <xdr:row>24</xdr:row>
      <xdr:rowOff>172357</xdr:rowOff>
    </xdr:to>
    <xdr:pic>
      <xdr:nvPicPr>
        <xdr:cNvPr id="4" name="Рисунок 3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715735" y="3686578"/>
          <a:ext cx="2069224" cy="1645155"/>
        </a:xfrm>
        <a:prstGeom prst="rect">
          <a:avLst/>
        </a:prstGeom>
      </xdr:spPr>
    </xdr:pic>
    <xdr:clientData/>
  </xdr:twoCellAnchor>
  <xdr:twoCellAnchor editAs="oneCell">
    <xdr:from>
      <xdr:col>3</xdr:col>
      <xdr:colOff>407305</xdr:colOff>
      <xdr:row>17</xdr:row>
      <xdr:rowOff>59418</xdr:rowOff>
    </xdr:from>
    <xdr:to>
      <xdr:col>5</xdr:col>
      <xdr:colOff>1085849</xdr:colOff>
      <xdr:row>24</xdr:row>
      <xdr:rowOff>199116</xdr:rowOff>
    </xdr:to>
    <xdr:pic>
      <xdr:nvPicPr>
        <xdr:cNvPr id="5" name="Рисунок 4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7471681" y="4912633"/>
          <a:ext cx="2234747" cy="1659163"/>
        </a:xfrm>
        <a:prstGeom prst="rect">
          <a:avLst/>
        </a:prstGeom>
      </xdr:spPr>
    </xdr:pic>
    <xdr:clientData/>
  </xdr:twoCellAnchor>
  <xdr:twoCellAnchor editAs="oneCell">
    <xdr:from>
      <xdr:col>1</xdr:col>
      <xdr:colOff>22678</xdr:colOff>
      <xdr:row>2</xdr:row>
      <xdr:rowOff>34018</xdr:rowOff>
    </xdr:from>
    <xdr:to>
      <xdr:col>1</xdr:col>
      <xdr:colOff>2634268</xdr:colOff>
      <xdr:row>5</xdr:row>
      <xdr:rowOff>14063</xdr:rowOff>
    </xdr:to>
    <xdr:pic>
      <xdr:nvPicPr>
        <xdr:cNvPr id="6" name="Рисунок 5"/>
        <xdr:cNvPicPr>
          <a:picLocks noChangeAspect="1"/>
        </xdr:cNvPicPr>
      </xdr:nvPicPr>
      <xdr:blipFill>
        <a:blip r:embed="rId5"/>
        <a:stretch/>
      </xdr:blipFill>
      <xdr:spPr bwMode="auto">
        <a:xfrm>
          <a:off x="683078" y="440418"/>
          <a:ext cx="2611591" cy="665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22678</xdr:colOff>
      <xdr:row>2</xdr:row>
      <xdr:rowOff>34018</xdr:rowOff>
    </xdr:from>
    <xdr:to>
      <xdr:col>1</xdr:col>
      <xdr:colOff>2634268</xdr:colOff>
      <xdr:row>5</xdr:row>
      <xdr:rowOff>14063</xdr:rowOff>
    </xdr:to>
    <xdr:pic>
      <xdr:nvPicPr>
        <xdr:cNvPr id="6" name="Рисунок 5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683078" y="440418"/>
          <a:ext cx="2611591" cy="665845"/>
        </a:xfrm>
        <a:prstGeom prst="rect">
          <a:avLst/>
        </a:prstGeom>
      </xdr:spPr>
    </xdr:pic>
    <xdr:clientData/>
  </xdr:twoCellAnchor>
  <xdr:twoCellAnchor editAs="oneCell">
    <xdr:from>
      <xdr:col>1</xdr:col>
      <xdr:colOff>22678</xdr:colOff>
      <xdr:row>2</xdr:row>
      <xdr:rowOff>34018</xdr:rowOff>
    </xdr:from>
    <xdr:to>
      <xdr:col>1</xdr:col>
      <xdr:colOff>2634268</xdr:colOff>
      <xdr:row>5</xdr:row>
      <xdr:rowOff>14063</xdr:rowOff>
    </xdr:to>
    <xdr:pic>
      <xdr:nvPicPr>
        <xdr:cNvPr id="12" name="Рисунок 1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683078" y="453118"/>
          <a:ext cx="2611591" cy="665845"/>
        </a:xfrm>
        <a:prstGeom prst="rect">
          <a:avLst/>
        </a:prstGeom>
      </xdr:spPr>
    </xdr:pic>
    <xdr:clientData/>
  </xdr:twoCellAnchor>
  <xdr:twoCellAnchor editAs="oneCell">
    <xdr:from>
      <xdr:col>1</xdr:col>
      <xdr:colOff>57727</xdr:colOff>
      <xdr:row>17</xdr:row>
      <xdr:rowOff>34637</xdr:rowOff>
    </xdr:from>
    <xdr:to>
      <xdr:col>1</xdr:col>
      <xdr:colOff>2340042</xdr:colOff>
      <xdr:row>24</xdr:row>
      <xdr:rowOff>184728</xdr:rowOff>
    </xdr:to>
    <xdr:pic>
      <xdr:nvPicPr>
        <xdr:cNvPr id="18" name="Рисунок 17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15817" y="4918364"/>
          <a:ext cx="2282315" cy="1697182"/>
        </a:xfrm>
        <a:prstGeom prst="rect">
          <a:avLst/>
        </a:prstGeom>
      </xdr:spPr>
    </xdr:pic>
    <xdr:clientData/>
  </xdr:twoCellAnchor>
  <xdr:twoCellAnchor editAs="oneCell">
    <xdr:from>
      <xdr:col>3</xdr:col>
      <xdr:colOff>461818</xdr:colOff>
      <xdr:row>17</xdr:row>
      <xdr:rowOff>46634</xdr:rowOff>
    </xdr:from>
    <xdr:to>
      <xdr:col>5</xdr:col>
      <xdr:colOff>1327729</xdr:colOff>
      <xdr:row>24</xdr:row>
      <xdr:rowOff>173182</xdr:rowOff>
    </xdr:to>
    <xdr:pic>
      <xdr:nvPicPr>
        <xdr:cNvPr id="20" name="Рисунок 19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7539182" y="4930361"/>
          <a:ext cx="2355274" cy="1673639"/>
        </a:xfrm>
        <a:prstGeom prst="rect">
          <a:avLst/>
        </a:prstGeom>
      </xdr:spPr>
    </xdr:pic>
    <xdr:clientData/>
  </xdr:twoCellAnchor>
  <xdr:twoCellAnchor editAs="oneCell">
    <xdr:from>
      <xdr:col>1</xdr:col>
      <xdr:colOff>4718999</xdr:colOff>
      <xdr:row>17</xdr:row>
      <xdr:rowOff>45976</xdr:rowOff>
    </xdr:from>
    <xdr:to>
      <xdr:col>3</xdr:col>
      <xdr:colOff>389080</xdr:colOff>
      <xdr:row>24</xdr:row>
      <xdr:rowOff>173183</xdr:rowOff>
    </xdr:to>
    <xdr:pic>
      <xdr:nvPicPr>
        <xdr:cNvPr id="3" name="Рисунок 2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5377090" y="4929703"/>
          <a:ext cx="2089354" cy="1674298"/>
        </a:xfrm>
        <a:prstGeom prst="rect">
          <a:avLst/>
        </a:prstGeom>
      </xdr:spPr>
    </xdr:pic>
    <xdr:clientData/>
  </xdr:twoCellAnchor>
  <xdr:twoCellAnchor editAs="oneCell">
    <xdr:from>
      <xdr:col>1</xdr:col>
      <xdr:colOff>2399123</xdr:colOff>
      <xdr:row>17</xdr:row>
      <xdr:rowOff>34635</xdr:rowOff>
    </xdr:from>
    <xdr:to>
      <xdr:col>1</xdr:col>
      <xdr:colOff>4646946</xdr:colOff>
      <xdr:row>24</xdr:row>
      <xdr:rowOff>184726</xdr:rowOff>
    </xdr:to>
    <xdr:pic>
      <xdr:nvPicPr>
        <xdr:cNvPr id="5" name="Рисунок 4"/>
        <xdr:cNvPicPr>
          <a:picLocks noChangeAspect="1"/>
        </xdr:cNvPicPr>
      </xdr:nvPicPr>
      <xdr:blipFill>
        <a:blip r:embed="rId5"/>
        <a:stretch/>
      </xdr:blipFill>
      <xdr:spPr bwMode="auto">
        <a:xfrm>
          <a:off x="3057214" y="4918361"/>
          <a:ext cx="2247823" cy="1697183"/>
        </a:xfrm>
        <a:prstGeom prst="rect">
          <a:avLst/>
        </a:prstGeom>
      </xdr:spPr>
    </xdr:pic>
    <xdr:clientData/>
  </xdr:twoCellAnchor>
  <xdr:twoCellAnchor editAs="oneCell">
    <xdr:from>
      <xdr:col>1</xdr:col>
      <xdr:colOff>22678</xdr:colOff>
      <xdr:row>2</xdr:row>
      <xdr:rowOff>34018</xdr:rowOff>
    </xdr:from>
    <xdr:to>
      <xdr:col>1</xdr:col>
      <xdr:colOff>2634268</xdr:colOff>
      <xdr:row>5</xdr:row>
      <xdr:rowOff>14063</xdr:rowOff>
    </xdr:to>
    <xdr:pic>
      <xdr:nvPicPr>
        <xdr:cNvPr id="7" name="Рисунок 6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683078" y="453118"/>
          <a:ext cx="2611591" cy="665845"/>
        </a:xfrm>
        <a:prstGeom prst="rect">
          <a:avLst/>
        </a:prstGeom>
      </xdr:spPr>
    </xdr:pic>
    <xdr:clientData/>
  </xdr:twoCellAnchor>
  <xdr:twoCellAnchor editAs="oneCell">
    <xdr:from>
      <xdr:col>1</xdr:col>
      <xdr:colOff>22678</xdr:colOff>
      <xdr:row>2</xdr:row>
      <xdr:rowOff>34018</xdr:rowOff>
    </xdr:from>
    <xdr:to>
      <xdr:col>1</xdr:col>
      <xdr:colOff>2634268</xdr:colOff>
      <xdr:row>5</xdr:row>
      <xdr:rowOff>14063</xdr:rowOff>
    </xdr:to>
    <xdr:pic>
      <xdr:nvPicPr>
        <xdr:cNvPr id="8" name="Рисунок 7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683078" y="453118"/>
          <a:ext cx="2611591" cy="665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63500</xdr:colOff>
      <xdr:row>2</xdr:row>
      <xdr:rowOff>25400</xdr:rowOff>
    </xdr:from>
    <xdr:to>
      <xdr:col>1</xdr:col>
      <xdr:colOff>2675091</xdr:colOff>
      <xdr:row>5</xdr:row>
      <xdr:rowOff>2</xdr:rowOff>
    </xdr:to>
    <xdr:pic>
      <xdr:nvPicPr>
        <xdr:cNvPr id="8" name="Рисунок 7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23900" y="431799"/>
          <a:ext cx="2611591" cy="660402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110067</xdr:colOff>
      <xdr:row>17</xdr:row>
      <xdr:rowOff>63500</xdr:rowOff>
    </xdr:from>
    <xdr:to>
      <xdr:col>1</xdr:col>
      <xdr:colOff>2929466</xdr:colOff>
      <xdr:row>27</xdr:row>
      <xdr:rowOff>147320</xdr:rowOff>
    </xdr:to>
    <xdr:pic>
      <xdr:nvPicPr>
        <xdr:cNvPr id="12" name="Рисунок 1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70467" y="4864100"/>
          <a:ext cx="2819400" cy="2293620"/>
        </a:xfrm>
        <a:prstGeom prst="rect">
          <a:avLst/>
        </a:prstGeom>
      </xdr:spPr>
    </xdr:pic>
    <xdr:clientData/>
  </xdr:twoCellAnchor>
  <xdr:twoCellAnchor editAs="oneCell">
    <xdr:from>
      <xdr:col>1</xdr:col>
      <xdr:colOff>3179233</xdr:colOff>
      <xdr:row>17</xdr:row>
      <xdr:rowOff>71967</xdr:rowOff>
    </xdr:from>
    <xdr:to>
      <xdr:col>2</xdr:col>
      <xdr:colOff>926349</xdr:colOff>
      <xdr:row>27</xdr:row>
      <xdr:rowOff>127000</xdr:rowOff>
    </xdr:to>
    <xdr:pic>
      <xdr:nvPicPr>
        <xdr:cNvPr id="13" name="Рисунок 12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3839633" y="4872567"/>
          <a:ext cx="3072649" cy="2264833"/>
        </a:xfrm>
        <a:prstGeom prst="rect">
          <a:avLst/>
        </a:prstGeom>
      </xdr:spPr>
    </xdr:pic>
    <xdr:clientData/>
  </xdr:twoCellAnchor>
  <xdr:twoCellAnchor editAs="oneCell">
    <xdr:from>
      <xdr:col>3</xdr:col>
      <xdr:colOff>67734</xdr:colOff>
      <xdr:row>17</xdr:row>
      <xdr:rowOff>71966</xdr:rowOff>
    </xdr:from>
    <xdr:to>
      <xdr:col>5</xdr:col>
      <xdr:colOff>1295399</xdr:colOff>
      <xdr:row>27</xdr:row>
      <xdr:rowOff>133017</xdr:rowOff>
    </xdr:to>
    <xdr:pic>
      <xdr:nvPicPr>
        <xdr:cNvPr id="14" name="Рисунок 13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7145867" y="4872566"/>
          <a:ext cx="2794000" cy="22708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76200</xdr:colOff>
      <xdr:row>2</xdr:row>
      <xdr:rowOff>12698</xdr:rowOff>
    </xdr:from>
    <xdr:to>
      <xdr:col>1</xdr:col>
      <xdr:colOff>2687791</xdr:colOff>
      <xdr:row>4</xdr:row>
      <xdr:rowOff>215900</xdr:rowOff>
    </xdr:to>
    <xdr:pic>
      <xdr:nvPicPr>
        <xdr:cNvPr id="12" name="Рисунок 1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36600" y="419098"/>
          <a:ext cx="2611591" cy="660402"/>
        </a:xfrm>
        <a:prstGeom prst="rect">
          <a:avLst/>
        </a:prstGeom>
      </xdr:spPr>
    </xdr:pic>
    <xdr:clientData/>
  </xdr:twoCellAnchor>
  <xdr:twoCellAnchor editAs="oneCell">
    <xdr:from>
      <xdr:col>1</xdr:col>
      <xdr:colOff>3214793</xdr:colOff>
      <xdr:row>24</xdr:row>
      <xdr:rowOff>101600</xdr:rowOff>
    </xdr:from>
    <xdr:to>
      <xdr:col>2</xdr:col>
      <xdr:colOff>938107</xdr:colOff>
      <xdr:row>34</xdr:row>
      <xdr:rowOff>139700</xdr:rowOff>
    </xdr:to>
    <xdr:pic>
      <xdr:nvPicPr>
        <xdr:cNvPr id="7" name="Рисунок 6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3875193" y="4864100"/>
          <a:ext cx="3044614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86500</xdr:rowOff>
    </xdr:from>
    <xdr:to>
      <xdr:col>1</xdr:col>
      <xdr:colOff>3136900</xdr:colOff>
      <xdr:row>34</xdr:row>
      <xdr:rowOff>127058</xdr:rowOff>
    </xdr:to>
    <xdr:pic>
      <xdr:nvPicPr>
        <xdr:cNvPr id="9" name="Рисунок 8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749300" y="4849000"/>
          <a:ext cx="3048000" cy="2212258"/>
        </a:xfrm>
        <a:prstGeom prst="rect">
          <a:avLst/>
        </a:prstGeom>
      </xdr:spPr>
    </xdr:pic>
    <xdr:clientData/>
  </xdr:twoCellAnchor>
  <xdr:twoCellAnchor editAs="oneCell">
    <xdr:from>
      <xdr:col>2</xdr:col>
      <xdr:colOff>1029384</xdr:colOff>
      <xdr:row>24</xdr:row>
      <xdr:rowOff>101600</xdr:rowOff>
    </xdr:from>
    <xdr:to>
      <xdr:col>5</xdr:col>
      <xdr:colOff>1277900</xdr:colOff>
      <xdr:row>34</xdr:row>
      <xdr:rowOff>127000</xdr:rowOff>
    </xdr:to>
    <xdr:pic>
      <xdr:nvPicPr>
        <xdr:cNvPr id="11" name="Рисунок 10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7011084" y="4864100"/>
          <a:ext cx="2915516" cy="2197100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5" Type="http://schemas.openxmlformats.org/officeDocument/2006/relationships/drawing" Target="../drawings/drawing1.xml"/><Relationship  Id="rId4" Type="http://schemas.openxmlformats.org/officeDocument/2006/relationships/hyperlink" Target="https://disk.yandex.ru/d/gIcs_fT6qM9qew" TargetMode="External"/><Relationship  Id="rId3" Type="http://schemas.openxmlformats.org/officeDocument/2006/relationships/hyperlink" Target="../../../../Downloads/&#1052;&#1086;&#1089;&#1082;&#1074;&#1072;,%202-&#1093;&#1086;&#1088;&#1086;&#1096;&#1077;&#1074;&#1089;&#1082;&#1080;&#1080;&#774;%20&#1087;&#1088;&#1086;&#1077;&#1079;&#1076;,%20&#1076;.%207&#1082;1" TargetMode="External"/><Relationship  Id="rId2" Type="http://schemas.openxmlformats.org/officeDocument/2006/relationships/hyperlink" Target="https://delish-catering.ru/" TargetMode="External"/><Relationship  Id="rId1" Type="http://schemas.openxmlformats.org/officeDocument/2006/relationships/hyperlink" Target="http://help@delish-catering.ru" TargetMode="External"/></Relationships>
</file>

<file path=xl/worksheets/_rels/sheet2.xml.rels><?xml version="1.0" encoding="UTF-8" standalone="yes"?><Relationships xmlns="http://schemas.openxmlformats.org/package/2006/relationships"><Relationship  Id="rId5" Type="http://schemas.openxmlformats.org/officeDocument/2006/relationships/drawing" Target="../drawings/drawing2.xml"/><Relationship  Id="rId4" Type="http://schemas.openxmlformats.org/officeDocument/2006/relationships/hyperlink" Target="https://disk.yandex.ru/d/gIcs_fT6qM9qew" TargetMode="External"/><Relationship  Id="rId3" Type="http://schemas.openxmlformats.org/officeDocument/2006/relationships/hyperlink" Target="../../../../Downloads/&#1052;&#1086;&#1089;&#1082;&#1074;&#1072;,%202-&#1093;&#1086;&#1088;&#1086;&#1096;&#1077;&#1074;&#1089;&#1082;&#1080;&#1080;&#774;%20&#1087;&#1088;&#1086;&#1077;&#1079;&#1076;,%20&#1076;.%207&#1082;1" TargetMode="External"/><Relationship  Id="rId2" Type="http://schemas.openxmlformats.org/officeDocument/2006/relationships/hyperlink" Target="https://delish-catering.ru/" TargetMode="External"/><Relationship  Id="rId1" Type="http://schemas.openxmlformats.org/officeDocument/2006/relationships/hyperlink" Target="mailto:help@delish-catering.ru" TargetMode="External"/></Relationships>
</file>

<file path=xl/worksheets/_rels/sheet3.xml.rels><?xml version="1.0" encoding="UTF-8" standalone="yes"?><Relationships xmlns="http://schemas.openxmlformats.org/package/2006/relationships"><Relationship  Id="rId5" Type="http://schemas.openxmlformats.org/officeDocument/2006/relationships/drawing" Target="../drawings/drawing3.xml"/><Relationship  Id="rId4" Type="http://schemas.openxmlformats.org/officeDocument/2006/relationships/hyperlink" Target="https://disk.yandex.ru/d/gIcs_fT6qM9qew" TargetMode="External"/><Relationship  Id="rId3" Type="http://schemas.openxmlformats.org/officeDocument/2006/relationships/hyperlink" Target="../../../../Downloads/&#1052;&#1086;&#1089;&#1082;&#1074;&#1072;,%202-&#1093;&#1086;&#1088;&#1086;&#1096;&#1077;&#1074;&#1089;&#1082;&#1080;&#1080;&#774;%20&#1087;&#1088;&#1086;&#1077;&#1079;&#1076;,%20&#1076;.%207&#1082;1" TargetMode="External"/><Relationship  Id="rId2" Type="http://schemas.openxmlformats.org/officeDocument/2006/relationships/hyperlink" Target="https://delish-catering.ru/" TargetMode="External"/><Relationship  Id="rId1" Type="http://schemas.openxmlformats.org/officeDocument/2006/relationships/hyperlink" Target="mailto:help@delish-catering.ru" TargetMode="External"/></Relationships>
</file>

<file path=xl/worksheets/_rels/sheet4.xml.rels><?xml version="1.0" encoding="UTF-8" standalone="yes"?><Relationships xmlns="http://schemas.openxmlformats.org/package/2006/relationships"><Relationship  Id="rId5" Type="http://schemas.openxmlformats.org/officeDocument/2006/relationships/drawing" Target="../drawings/drawing4.xml"/><Relationship  Id="rId4" Type="http://schemas.openxmlformats.org/officeDocument/2006/relationships/hyperlink" Target="https://disk.yandex.ru/d/gIcs_fT6qM9qew" TargetMode="External"/><Relationship  Id="rId3" Type="http://schemas.openxmlformats.org/officeDocument/2006/relationships/hyperlink" Target="../../../../Downloads/&#1052;&#1086;&#1089;&#1082;&#1074;&#1072;,%202-&#1093;&#1086;&#1088;&#1086;&#1096;&#1077;&#1074;&#1089;&#1082;&#1080;&#1080;&#774;%20&#1087;&#1088;&#1086;&#1077;&#1079;&#1076;,%20&#1076;.%207&#1082;1" TargetMode="External"/><Relationship  Id="rId2" Type="http://schemas.openxmlformats.org/officeDocument/2006/relationships/hyperlink" Target="https://delish-catering.ru/" TargetMode="External"/><Relationship  Id="rId1" Type="http://schemas.openxmlformats.org/officeDocument/2006/relationships/hyperlink" Target="mailto:help@delish-catering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56" zoomScale="112" workbookViewId="0">
      <selection activeCell="E233" activeCellId="0" sqref="E233"/>
    </sheetView>
  </sheetViews>
  <sheetFormatPr baseColWidth="10" defaultColWidth="10.83203125" defaultRowHeight="14.25" outlineLevelCol="1"/>
  <cols>
    <col customWidth="1" min="1" max="1" style="1" width="8.6640625"/>
    <col customWidth="1" min="2" max="2" style="1" width="69.83203125"/>
    <col customWidth="1" min="3" max="3" style="1" width="14.33203125"/>
    <col customWidth="1" min="4" max="4" style="1" width="10"/>
    <col customWidth="1" min="5" max="5" style="1" width="9.1640625"/>
    <col customWidth="1" min="6" max="6" style="1" width="20"/>
    <col customWidth="1" hidden="1" min="7" max="7" outlineLevel="1" style="1" width="14.5"/>
    <col collapsed="1" customWidth="1" hidden="1" min="8" max="8" outlineLevel="1" style="1" width="10.83203125"/>
    <col collapsed="1" min="9" max="9" style="1" width="10.83203125"/>
    <col min="10" max="16384" style="1" width="10.83203125"/>
  </cols>
  <sheetData>
    <row r="1">
      <c r="B1" s="2"/>
      <c r="C1" s="2"/>
      <c r="D1" s="2"/>
      <c r="E1" s="2"/>
      <c r="F1" s="2"/>
    </row>
    <row r="2" ht="18" customHeight="1">
      <c r="B2" s="3"/>
      <c r="C2" s="4"/>
      <c r="D2" s="5"/>
      <c r="E2" s="4"/>
      <c r="F2" s="6" t="s">
        <v>0</v>
      </c>
      <c r="G2" s="7"/>
    </row>
    <row r="3" ht="18" customHeight="1">
      <c r="B3" s="8"/>
      <c r="C3" s="9"/>
      <c r="D3" s="9"/>
      <c r="E3" s="9"/>
      <c r="F3" s="10" t="s">
        <v>1</v>
      </c>
      <c r="G3" s="9"/>
    </row>
    <row r="4" ht="18" customHeight="1">
      <c r="B4" s="11"/>
      <c r="C4" s="12"/>
      <c r="D4" s="13" t="s">
        <v>2</v>
      </c>
      <c r="E4" s="14"/>
      <c r="F4" s="15"/>
      <c r="G4" s="12"/>
    </row>
    <row r="5" ht="18" customHeight="1">
      <c r="B5" s="11"/>
      <c r="C5" s="12"/>
      <c r="D5" s="16" t="s">
        <v>3</v>
      </c>
      <c r="E5" s="16"/>
      <c r="F5" s="17"/>
      <c r="G5" s="12"/>
      <c r="K5" s="18"/>
    </row>
    <row r="6" ht="18" customHeight="1">
      <c r="B6" s="19"/>
      <c r="C6" s="20"/>
      <c r="D6" s="21"/>
      <c r="E6" s="22" t="s">
        <v>4</v>
      </c>
      <c r="F6" s="23"/>
      <c r="G6" s="9"/>
      <c r="K6" s="24"/>
    </row>
    <row r="7" ht="7" customHeight="1">
      <c r="B7" s="25"/>
      <c r="C7" s="25"/>
      <c r="D7" s="25"/>
      <c r="E7" s="25"/>
      <c r="F7" s="25"/>
      <c r="G7" s="26"/>
    </row>
    <row r="8" ht="34.5" customHeight="1">
      <c r="B8" s="27" t="s">
        <v>5</v>
      </c>
      <c r="C8" s="28"/>
      <c r="D8" s="28"/>
      <c r="E8" s="28"/>
      <c r="F8" s="29"/>
      <c r="G8" s="30"/>
    </row>
    <row r="9" ht="17" customHeight="1">
      <c r="B9" s="31" t="s">
        <v>6</v>
      </c>
      <c r="C9" s="31"/>
      <c r="D9" s="31"/>
      <c r="E9" s="31"/>
      <c r="F9" s="31"/>
      <c r="G9" s="32"/>
    </row>
    <row r="10" ht="17" customHeight="1">
      <c r="B10" s="33" t="s">
        <v>7</v>
      </c>
      <c r="C10" s="34" t="s">
        <v>8</v>
      </c>
      <c r="D10" s="35" t="s">
        <v>9</v>
      </c>
      <c r="E10" s="35"/>
      <c r="F10" s="36">
        <v>10</v>
      </c>
      <c r="G10" s="32"/>
    </row>
    <row r="11" ht="31" customHeight="1">
      <c r="B11" s="37" t="s">
        <v>10</v>
      </c>
      <c r="C11" s="38" t="s">
        <v>11</v>
      </c>
      <c r="D11" s="39" t="s">
        <v>12</v>
      </c>
      <c r="E11" s="39"/>
      <c r="F11" s="40" t="s">
        <v>13</v>
      </c>
      <c r="G11" s="41"/>
    </row>
    <row r="12" ht="47" customHeight="1">
      <c r="B12" s="37" t="s">
        <v>14</v>
      </c>
      <c r="C12" s="42" t="s">
        <v>15</v>
      </c>
      <c r="D12" s="43" t="s">
        <v>16</v>
      </c>
      <c r="E12" s="44"/>
      <c r="F12" s="45"/>
      <c r="G12" s="46"/>
    </row>
    <row r="13" ht="47" customHeight="1">
      <c r="B13" s="37" t="s">
        <v>17</v>
      </c>
      <c r="C13" s="47" t="s">
        <v>18</v>
      </c>
      <c r="D13" s="48"/>
      <c r="E13" s="48"/>
      <c r="F13" s="49"/>
      <c r="G13" s="46"/>
    </row>
    <row r="14" ht="47" customHeight="1">
      <c r="B14" s="37" t="s">
        <v>19</v>
      </c>
      <c r="C14" s="47"/>
      <c r="D14" s="50"/>
      <c r="E14" s="50"/>
      <c r="F14" s="49"/>
      <c r="G14" s="46"/>
    </row>
    <row r="15" ht="6" customHeight="1">
      <c r="B15" s="51"/>
      <c r="C15" s="52"/>
      <c r="D15" s="53"/>
      <c r="E15" s="54"/>
      <c r="F15" s="55"/>
      <c r="G15" s="26"/>
    </row>
    <row r="16" ht="17" customHeight="1">
      <c r="B16" s="56" t="s">
        <v>20</v>
      </c>
      <c r="C16" s="57"/>
      <c r="D16" s="58"/>
      <c r="E16" s="58"/>
      <c r="F16" s="59"/>
      <c r="G16" s="32"/>
    </row>
    <row r="17" ht="6" customHeight="1">
      <c r="B17" s="60"/>
      <c r="C17" s="61"/>
      <c r="D17" s="62"/>
      <c r="E17" s="63"/>
      <c r="F17" s="26"/>
      <c r="G17" s="26"/>
    </row>
    <row r="18" ht="18" customHeight="1">
      <c r="A18" s="64"/>
      <c r="B18" s="65"/>
      <c r="C18" s="66"/>
      <c r="D18" s="67"/>
      <c r="E18" s="68"/>
      <c r="F18" s="69"/>
      <c r="G18" s="70"/>
      <c r="H18" s="71"/>
    </row>
    <row r="19" ht="17" customHeight="1">
      <c r="A19" s="72"/>
      <c r="B19" s="73"/>
      <c r="C19" s="71"/>
      <c r="D19" s="70"/>
      <c r="E19" s="74"/>
      <c r="F19" s="75"/>
      <c r="G19" s="70"/>
      <c r="H19" s="71"/>
    </row>
    <row r="20" ht="17" customHeight="1">
      <c r="A20" s="64"/>
      <c r="B20" s="73"/>
      <c r="C20" s="71"/>
      <c r="D20" s="70"/>
      <c r="E20" s="74"/>
      <c r="F20" s="75"/>
      <c r="G20" s="70"/>
      <c r="H20" s="71"/>
    </row>
    <row r="21" ht="17" customHeight="1">
      <c r="A21" s="72"/>
      <c r="B21" s="73"/>
      <c r="C21" s="71"/>
      <c r="D21" s="70"/>
      <c r="E21" s="74"/>
      <c r="F21" s="75"/>
      <c r="G21" s="70"/>
      <c r="H21" s="71"/>
    </row>
    <row r="22" ht="17" customHeight="1">
      <c r="A22" s="64"/>
      <c r="B22" s="73"/>
      <c r="C22" s="71"/>
      <c r="D22" s="70"/>
      <c r="E22" s="74"/>
      <c r="F22" s="75"/>
      <c r="G22" s="70"/>
      <c r="H22" s="71"/>
    </row>
    <row r="23" ht="17" customHeight="1">
      <c r="A23" s="76"/>
      <c r="B23" s="73"/>
      <c r="C23" s="71"/>
      <c r="D23" s="70"/>
      <c r="E23" s="74"/>
      <c r="F23" s="75"/>
      <c r="G23" s="70"/>
      <c r="H23" s="71"/>
    </row>
    <row r="24" ht="17" customHeight="1">
      <c r="A24" s="72"/>
      <c r="B24" s="73"/>
      <c r="C24" s="71"/>
      <c r="D24" s="70"/>
      <c r="E24" s="74"/>
      <c r="F24" s="77"/>
      <c r="G24" s="70"/>
      <c r="H24" s="71"/>
    </row>
    <row r="25" ht="17" customHeight="1">
      <c r="A25" s="64"/>
      <c r="B25" s="78"/>
      <c r="C25" s="79"/>
      <c r="D25" s="80"/>
      <c r="E25" s="81"/>
      <c r="F25" s="82"/>
      <c r="G25" s="70"/>
      <c r="H25" s="71"/>
    </row>
    <row r="26" ht="17" customHeight="1">
      <c r="A26" s="64"/>
      <c r="B26" s="83" t="s">
        <v>21</v>
      </c>
      <c r="C26" s="84"/>
      <c r="D26" s="84"/>
      <c r="E26" s="84"/>
      <c r="F26" s="85"/>
      <c r="G26" s="70"/>
      <c r="H26" s="71"/>
    </row>
    <row r="27" ht="17" customHeight="1">
      <c r="A27" s="64"/>
      <c r="B27" s="86"/>
      <c r="C27" s="87"/>
      <c r="D27" s="87"/>
      <c r="E27" s="87"/>
      <c r="F27" s="88"/>
      <c r="G27" s="70"/>
      <c r="H27" s="71"/>
    </row>
    <row r="28" ht="11" customHeight="1">
      <c r="A28" s="72"/>
      <c r="B28" s="70"/>
      <c r="C28" s="71"/>
      <c r="D28" s="70"/>
      <c r="E28" s="89"/>
      <c r="F28" s="90"/>
      <c r="G28" s="70"/>
      <c r="H28" s="71"/>
    </row>
    <row r="29" ht="50" customHeight="1">
      <c r="B29" s="91" t="s">
        <v>22</v>
      </c>
      <c r="C29" s="92"/>
      <c r="D29" s="92"/>
      <c r="E29" s="92"/>
      <c r="F29" s="92"/>
      <c r="G29" s="93"/>
    </row>
    <row r="30" ht="6" customHeight="1">
      <c r="B30" s="94"/>
      <c r="C30" s="95"/>
      <c r="D30" s="96"/>
      <c r="E30" s="96"/>
      <c r="F30" s="96"/>
      <c r="G30" s="96"/>
    </row>
    <row r="31" ht="20" hidden="1">
      <c r="B31" s="97" t="s">
        <v>23</v>
      </c>
      <c r="C31" s="97"/>
      <c r="D31" s="97"/>
      <c r="E31" s="97"/>
      <c r="F31" s="97"/>
      <c r="G31" s="97"/>
    </row>
    <row r="32" ht="6" hidden="1" customHeight="1">
      <c r="B32" s="98"/>
      <c r="C32" s="98"/>
      <c r="D32" s="98"/>
      <c r="E32" s="98"/>
      <c r="F32" s="99"/>
      <c r="G32" s="100"/>
    </row>
    <row r="33" ht="28" hidden="1">
      <c r="B33" s="101" t="s">
        <v>24</v>
      </c>
      <c r="C33" s="102" t="s">
        <v>25</v>
      </c>
      <c r="D33" s="103"/>
      <c r="E33" s="104" t="s">
        <v>26</v>
      </c>
      <c r="F33" s="104" t="s">
        <v>27</v>
      </c>
      <c r="G33" s="105" t="s">
        <v>28</v>
      </c>
    </row>
    <row r="34" hidden="1">
      <c r="B34" s="106" t="s">
        <v>29</v>
      </c>
      <c r="C34" s="107">
        <v>1</v>
      </c>
      <c r="D34" s="108"/>
      <c r="E34" s="109">
        <f>SUM(C39:C259)</f>
        <v>41052</v>
      </c>
      <c r="F34" s="110">
        <f>SUM(D39:D259)</f>
        <v>156350</v>
      </c>
      <c r="G34" s="111">
        <f>SUM(G39:G1250)</f>
        <v>0</v>
      </c>
    </row>
    <row r="35" hidden="1">
      <c r="B35" s="112"/>
      <c r="C35" s="113"/>
      <c r="D35" s="114"/>
      <c r="E35" s="115"/>
      <c r="F35" s="116"/>
      <c r="G35" s="117"/>
    </row>
    <row r="36" ht="16" hidden="1">
      <c r="B36" s="118" t="s">
        <v>30</v>
      </c>
      <c r="C36" s="119">
        <f>SUM(F39:F259)</f>
        <v>0</v>
      </c>
      <c r="D36" s="120"/>
      <c r="E36" s="121"/>
      <c r="F36" s="121">
        <f>SUM(F34:F34,F35:F35)</f>
        <v>156350</v>
      </c>
      <c r="G36" s="122">
        <f>SUM(G34:G34,G35:G35)</f>
        <v>0</v>
      </c>
    </row>
    <row r="37" ht="16" hidden="1">
      <c r="B37" s="123"/>
      <c r="C37" s="124"/>
      <c r="D37" s="125"/>
      <c r="E37" s="125"/>
      <c r="F37" s="125"/>
      <c r="G37" s="126"/>
    </row>
    <row r="38" ht="30" customHeight="1">
      <c r="B38" s="127" t="s">
        <v>31</v>
      </c>
      <c r="C38" s="128" t="s">
        <v>28</v>
      </c>
      <c r="D38" s="129" t="s">
        <v>32</v>
      </c>
      <c r="E38" s="128" t="s">
        <v>33</v>
      </c>
      <c r="F38" s="130" t="s">
        <v>34</v>
      </c>
      <c r="G38" s="131" t="s">
        <v>35</v>
      </c>
    </row>
    <row r="39" ht="26" customHeight="1">
      <c r="B39" s="132" t="s">
        <v>36</v>
      </c>
      <c r="C39" s="133">
        <v>30</v>
      </c>
      <c r="D39" s="134">
        <v>190</v>
      </c>
      <c r="E39" s="135">
        <v>0</v>
      </c>
      <c r="F39" s="136">
        <f t="shared" ref="F39:F102" si="0">E39*D39</f>
        <v>0</v>
      </c>
      <c r="G39" s="137">
        <f t="shared" ref="G39:G99" si="1">C39*E39/$F$10</f>
        <v>0</v>
      </c>
    </row>
    <row r="40" ht="26" customHeight="1">
      <c r="B40" s="132" t="s">
        <v>37</v>
      </c>
      <c r="C40" s="133">
        <v>20</v>
      </c>
      <c r="D40" s="134">
        <v>155</v>
      </c>
      <c r="E40" s="135">
        <v>0</v>
      </c>
      <c r="F40" s="136">
        <f t="shared" si="0"/>
        <v>0</v>
      </c>
      <c r="G40" s="137">
        <f t="shared" si="1"/>
        <v>0</v>
      </c>
    </row>
    <row r="41" ht="26" customHeight="1">
      <c r="B41" s="132" t="s">
        <v>38</v>
      </c>
      <c r="C41" s="133">
        <v>30</v>
      </c>
      <c r="D41" s="134">
        <v>160</v>
      </c>
      <c r="E41" s="135">
        <v>0</v>
      </c>
      <c r="F41" s="136">
        <f t="shared" si="0"/>
        <v>0</v>
      </c>
      <c r="G41" s="137">
        <f t="shared" si="1"/>
        <v>0</v>
      </c>
    </row>
    <row r="42" ht="26" customHeight="1">
      <c r="B42" s="132" t="s">
        <v>39</v>
      </c>
      <c r="C42" s="133">
        <v>20</v>
      </c>
      <c r="D42" s="134">
        <v>220</v>
      </c>
      <c r="E42" s="135">
        <v>0</v>
      </c>
      <c r="F42" s="136">
        <f t="shared" si="0"/>
        <v>0</v>
      </c>
      <c r="G42" s="137">
        <f t="shared" si="1"/>
        <v>0</v>
      </c>
    </row>
    <row r="43" ht="26" customHeight="1">
      <c r="B43" s="132" t="s">
        <v>40</v>
      </c>
      <c r="C43" s="133">
        <v>20</v>
      </c>
      <c r="D43" s="134">
        <v>140</v>
      </c>
      <c r="E43" s="135">
        <v>0</v>
      </c>
      <c r="F43" s="136">
        <f t="shared" si="0"/>
        <v>0</v>
      </c>
      <c r="G43" s="137">
        <f t="shared" si="1"/>
        <v>0</v>
      </c>
    </row>
    <row r="44" ht="26" customHeight="1">
      <c r="B44" s="132" t="s">
        <v>41</v>
      </c>
      <c r="C44" s="133">
        <v>20</v>
      </c>
      <c r="D44" s="134">
        <v>140</v>
      </c>
      <c r="E44" s="135">
        <v>0</v>
      </c>
      <c r="F44" s="136">
        <f t="shared" si="0"/>
        <v>0</v>
      </c>
      <c r="G44" s="137">
        <f t="shared" si="1"/>
        <v>0</v>
      </c>
    </row>
    <row r="45" ht="26" customHeight="1">
      <c r="B45" s="132" t="s">
        <v>42</v>
      </c>
      <c r="C45" s="133">
        <v>20</v>
      </c>
      <c r="D45" s="134">
        <v>170</v>
      </c>
      <c r="E45" s="135">
        <v>0</v>
      </c>
      <c r="F45" s="136">
        <f t="shared" si="0"/>
        <v>0</v>
      </c>
      <c r="G45" s="137">
        <f t="shared" si="1"/>
        <v>0</v>
      </c>
    </row>
    <row r="46" ht="26" customHeight="1">
      <c r="B46" s="132" t="s">
        <v>43</v>
      </c>
      <c r="C46" s="133">
        <v>40</v>
      </c>
      <c r="D46" s="134">
        <v>280</v>
      </c>
      <c r="E46" s="135">
        <v>0</v>
      </c>
      <c r="F46" s="136">
        <f t="shared" si="0"/>
        <v>0</v>
      </c>
      <c r="G46" s="137">
        <f t="shared" si="1"/>
        <v>0</v>
      </c>
    </row>
    <row r="47" ht="26" customHeight="1">
      <c r="B47" s="132" t="s">
        <v>44</v>
      </c>
      <c r="C47" s="133">
        <v>30</v>
      </c>
      <c r="D47" s="134">
        <v>150</v>
      </c>
      <c r="E47" s="135">
        <v>0</v>
      </c>
      <c r="F47" s="136">
        <f t="shared" si="0"/>
        <v>0</v>
      </c>
      <c r="G47" s="137">
        <f t="shared" si="1"/>
        <v>0</v>
      </c>
    </row>
    <row r="48" ht="26" customHeight="1">
      <c r="B48" s="132" t="s">
        <v>45</v>
      </c>
      <c r="C48" s="133">
        <v>25</v>
      </c>
      <c r="D48" s="134">
        <v>200</v>
      </c>
      <c r="E48" s="135">
        <v>0</v>
      </c>
      <c r="F48" s="136">
        <f t="shared" si="0"/>
        <v>0</v>
      </c>
      <c r="G48" s="137">
        <f t="shared" si="1"/>
        <v>0</v>
      </c>
    </row>
    <row r="49" ht="26" customHeight="1">
      <c r="B49" s="132" t="s">
        <v>46</v>
      </c>
      <c r="C49" s="133">
        <v>25</v>
      </c>
      <c r="D49" s="134">
        <v>165</v>
      </c>
      <c r="E49" s="135">
        <v>0</v>
      </c>
      <c r="F49" s="136">
        <f t="shared" si="0"/>
        <v>0</v>
      </c>
      <c r="G49" s="137">
        <f t="shared" si="1"/>
        <v>0</v>
      </c>
    </row>
    <row r="50" ht="26" customHeight="1">
      <c r="B50" s="132" t="s">
        <v>47</v>
      </c>
      <c r="C50" s="133">
        <v>20</v>
      </c>
      <c r="D50" s="134">
        <v>240</v>
      </c>
      <c r="E50" s="135">
        <v>0</v>
      </c>
      <c r="F50" s="136">
        <f t="shared" si="0"/>
        <v>0</v>
      </c>
      <c r="G50" s="137">
        <f t="shared" si="1"/>
        <v>0</v>
      </c>
    </row>
    <row r="51" ht="26" customHeight="1">
      <c r="B51" s="132" t="s">
        <v>48</v>
      </c>
      <c r="C51" s="133">
        <v>20</v>
      </c>
      <c r="D51" s="134">
        <v>165</v>
      </c>
      <c r="E51" s="135">
        <v>0</v>
      </c>
      <c r="F51" s="136">
        <f t="shared" si="0"/>
        <v>0</v>
      </c>
      <c r="G51" s="137">
        <f t="shared" si="1"/>
        <v>0</v>
      </c>
    </row>
    <row r="52" ht="26" customHeight="1">
      <c r="B52" s="132" t="s">
        <v>49</v>
      </c>
      <c r="C52" s="133">
        <v>20</v>
      </c>
      <c r="D52" s="134">
        <v>170</v>
      </c>
      <c r="E52" s="135">
        <v>0</v>
      </c>
      <c r="F52" s="136">
        <f t="shared" si="0"/>
        <v>0</v>
      </c>
      <c r="G52" s="137">
        <f t="shared" si="1"/>
        <v>0</v>
      </c>
    </row>
    <row r="53" ht="26" customHeight="1">
      <c r="B53" s="132" t="s">
        <v>50</v>
      </c>
      <c r="C53" s="133">
        <v>20</v>
      </c>
      <c r="D53" s="134">
        <v>250</v>
      </c>
      <c r="E53" s="135">
        <v>0</v>
      </c>
      <c r="F53" s="136">
        <f t="shared" si="0"/>
        <v>0</v>
      </c>
      <c r="G53" s="137">
        <f t="shared" si="1"/>
        <v>0</v>
      </c>
    </row>
    <row r="54" ht="26" customHeight="1">
      <c r="B54" s="132" t="s">
        <v>51</v>
      </c>
      <c r="C54" s="133">
        <v>20</v>
      </c>
      <c r="D54" s="134">
        <v>120</v>
      </c>
      <c r="E54" s="135">
        <v>0</v>
      </c>
      <c r="F54" s="136">
        <f t="shared" si="0"/>
        <v>0</v>
      </c>
      <c r="G54" s="137">
        <f t="shared" si="1"/>
        <v>0</v>
      </c>
    </row>
    <row r="55" ht="26" customHeight="1">
      <c r="B55" s="132" t="s">
        <v>52</v>
      </c>
      <c r="C55" s="133">
        <v>20</v>
      </c>
      <c r="D55" s="134">
        <v>230</v>
      </c>
      <c r="E55" s="135">
        <v>0</v>
      </c>
      <c r="F55" s="136">
        <f t="shared" si="0"/>
        <v>0</v>
      </c>
      <c r="G55" s="137">
        <f t="shared" si="1"/>
        <v>0</v>
      </c>
    </row>
    <row r="56" ht="26" customHeight="1">
      <c r="B56" s="132" t="s">
        <v>53</v>
      </c>
      <c r="C56" s="133">
        <v>20</v>
      </c>
      <c r="D56" s="134">
        <v>120</v>
      </c>
      <c r="E56" s="135">
        <v>0</v>
      </c>
      <c r="F56" s="136">
        <f t="shared" si="0"/>
        <v>0</v>
      </c>
      <c r="G56" s="137">
        <f t="shared" si="1"/>
        <v>0</v>
      </c>
    </row>
    <row r="57" ht="26" customHeight="1">
      <c r="B57" s="132" t="s">
        <v>54</v>
      </c>
      <c r="C57" s="133">
        <v>20</v>
      </c>
      <c r="D57" s="134">
        <v>150</v>
      </c>
      <c r="E57" s="135">
        <v>0</v>
      </c>
      <c r="F57" s="136">
        <f t="shared" si="0"/>
        <v>0</v>
      </c>
      <c r="G57" s="137">
        <f t="shared" si="1"/>
        <v>0</v>
      </c>
    </row>
    <row r="58" ht="26" customHeight="1">
      <c r="B58" s="132" t="s">
        <v>55</v>
      </c>
      <c r="C58" s="133">
        <v>25</v>
      </c>
      <c r="D58" s="134">
        <v>120</v>
      </c>
      <c r="E58" s="135">
        <v>0</v>
      </c>
      <c r="F58" s="136">
        <f t="shared" si="0"/>
        <v>0</v>
      </c>
      <c r="G58" s="137">
        <f t="shared" si="1"/>
        <v>0</v>
      </c>
    </row>
    <row r="59" ht="26" customHeight="1">
      <c r="B59" s="132" t="s">
        <v>56</v>
      </c>
      <c r="C59" s="133">
        <v>25</v>
      </c>
      <c r="D59" s="134">
        <v>110</v>
      </c>
      <c r="E59" s="135">
        <v>0</v>
      </c>
      <c r="F59" s="136">
        <f t="shared" si="0"/>
        <v>0</v>
      </c>
      <c r="G59" s="137">
        <f t="shared" si="1"/>
        <v>0</v>
      </c>
    </row>
    <row r="60" ht="26" customHeight="1">
      <c r="B60" s="132" t="s">
        <v>57</v>
      </c>
      <c r="C60" s="133">
        <v>25</v>
      </c>
      <c r="D60" s="134">
        <v>190</v>
      </c>
      <c r="E60" s="135">
        <v>0</v>
      </c>
      <c r="F60" s="136">
        <f t="shared" si="0"/>
        <v>0</v>
      </c>
      <c r="G60" s="137">
        <f t="shared" si="1"/>
        <v>0</v>
      </c>
    </row>
    <row r="61" ht="26" customHeight="1">
      <c r="B61" s="132" t="s">
        <v>58</v>
      </c>
      <c r="C61" s="133">
        <v>20</v>
      </c>
      <c r="D61" s="134">
        <v>135</v>
      </c>
      <c r="E61" s="135">
        <v>0</v>
      </c>
      <c r="F61" s="136">
        <f t="shared" si="0"/>
        <v>0</v>
      </c>
      <c r="G61" s="137">
        <f t="shared" si="1"/>
        <v>0</v>
      </c>
    </row>
    <row r="62" ht="26" customHeight="1">
      <c r="B62" s="132" t="s">
        <v>59</v>
      </c>
      <c r="C62" s="133">
        <v>20</v>
      </c>
      <c r="D62" s="134">
        <v>150</v>
      </c>
      <c r="E62" s="135">
        <v>0</v>
      </c>
      <c r="F62" s="136">
        <f t="shared" si="0"/>
        <v>0</v>
      </c>
      <c r="G62" s="137">
        <f t="shared" si="1"/>
        <v>0</v>
      </c>
    </row>
    <row r="63" ht="26" customHeight="1">
      <c r="B63" s="132" t="s">
        <v>60</v>
      </c>
      <c r="C63" s="133">
        <v>30</v>
      </c>
      <c r="D63" s="134">
        <v>140</v>
      </c>
      <c r="E63" s="135">
        <v>0</v>
      </c>
      <c r="F63" s="136">
        <f t="shared" si="0"/>
        <v>0</v>
      </c>
      <c r="G63" s="137">
        <f t="shared" si="1"/>
        <v>0</v>
      </c>
    </row>
    <row r="64" ht="26" customHeight="1">
      <c r="B64" s="132" t="s">
        <v>61</v>
      </c>
      <c r="C64" s="133">
        <v>30</v>
      </c>
      <c r="D64" s="134">
        <v>130</v>
      </c>
      <c r="E64" s="135">
        <v>0</v>
      </c>
      <c r="F64" s="136">
        <f t="shared" si="0"/>
        <v>0</v>
      </c>
      <c r="G64" s="137">
        <f t="shared" si="1"/>
        <v>0</v>
      </c>
    </row>
    <row r="65" ht="26" customHeight="1">
      <c r="B65" s="132" t="s">
        <v>62</v>
      </c>
      <c r="C65" s="133">
        <v>20</v>
      </c>
      <c r="D65" s="134">
        <v>190</v>
      </c>
      <c r="E65" s="135">
        <v>0</v>
      </c>
      <c r="F65" s="136">
        <f t="shared" si="0"/>
        <v>0</v>
      </c>
      <c r="G65" s="137">
        <f t="shared" si="1"/>
        <v>0</v>
      </c>
    </row>
    <row r="66" ht="26" customHeight="1">
      <c r="B66" s="132" t="s">
        <v>63</v>
      </c>
      <c r="C66" s="133">
        <v>18</v>
      </c>
      <c r="D66" s="134">
        <v>100</v>
      </c>
      <c r="E66" s="135">
        <v>0</v>
      </c>
      <c r="F66" s="136">
        <f t="shared" si="0"/>
        <v>0</v>
      </c>
      <c r="G66" s="137">
        <f t="shared" si="1"/>
        <v>0</v>
      </c>
    </row>
    <row r="67" ht="26" customHeight="1">
      <c r="B67" s="132" t="s">
        <v>64</v>
      </c>
      <c r="C67" s="133">
        <v>30</v>
      </c>
      <c r="D67" s="134">
        <v>110</v>
      </c>
      <c r="E67" s="135">
        <v>0</v>
      </c>
      <c r="F67" s="136">
        <f t="shared" si="0"/>
        <v>0</v>
      </c>
      <c r="G67" s="137">
        <f t="shared" si="1"/>
        <v>0</v>
      </c>
    </row>
    <row r="68" ht="26" customHeight="1">
      <c r="B68" s="132" t="s">
        <v>65</v>
      </c>
      <c r="C68" s="133">
        <v>30</v>
      </c>
      <c r="D68" s="134">
        <v>150</v>
      </c>
      <c r="E68" s="135">
        <v>0</v>
      </c>
      <c r="F68" s="136">
        <f t="shared" si="0"/>
        <v>0</v>
      </c>
      <c r="G68" s="137">
        <f t="shared" si="1"/>
        <v>0</v>
      </c>
    </row>
    <row r="69" ht="26" customHeight="1">
      <c r="B69" s="132" t="s">
        <v>66</v>
      </c>
      <c r="C69" s="133">
        <v>20</v>
      </c>
      <c r="D69" s="134">
        <v>165</v>
      </c>
      <c r="E69" s="135">
        <v>0</v>
      </c>
      <c r="F69" s="136">
        <f t="shared" si="0"/>
        <v>0</v>
      </c>
      <c r="G69" s="137">
        <f t="shared" si="1"/>
        <v>0</v>
      </c>
    </row>
    <row r="70" ht="26" customHeight="1">
      <c r="B70" s="132" t="s">
        <v>67</v>
      </c>
      <c r="C70" s="133">
        <v>30</v>
      </c>
      <c r="D70" s="134">
        <v>170</v>
      </c>
      <c r="E70" s="135">
        <v>0</v>
      </c>
      <c r="F70" s="136">
        <f t="shared" si="0"/>
        <v>0</v>
      </c>
      <c r="G70" s="137">
        <f t="shared" si="1"/>
        <v>0</v>
      </c>
    </row>
    <row r="71" ht="26" customHeight="1">
      <c r="B71" s="132" t="s">
        <v>68</v>
      </c>
      <c r="C71" s="133">
        <v>25</v>
      </c>
      <c r="D71" s="134">
        <v>110</v>
      </c>
      <c r="E71" s="135">
        <v>0</v>
      </c>
      <c r="F71" s="136">
        <f t="shared" si="0"/>
        <v>0</v>
      </c>
      <c r="G71" s="137">
        <f t="shared" si="1"/>
        <v>0</v>
      </c>
    </row>
    <row r="72" ht="5" customHeight="1">
      <c r="B72" s="132"/>
      <c r="C72" s="133"/>
      <c r="D72" s="134"/>
      <c r="E72" s="138"/>
      <c r="F72" s="136"/>
      <c r="G72" s="137"/>
    </row>
    <row r="73" ht="30" customHeight="1">
      <c r="B73" s="139" t="s">
        <v>69</v>
      </c>
      <c r="C73" s="140"/>
      <c r="D73" s="141"/>
      <c r="E73" s="142"/>
      <c r="F73" s="143"/>
      <c r="G73" s="143"/>
    </row>
    <row r="74" ht="5" customHeight="1">
      <c r="B74" s="144"/>
      <c r="C74" s="145"/>
      <c r="D74" s="146"/>
      <c r="E74" s="147"/>
      <c r="F74" s="136"/>
      <c r="G74" s="137"/>
    </row>
    <row r="75" ht="30" customHeight="1">
      <c r="B75" s="148" t="s">
        <v>70</v>
      </c>
      <c r="C75" s="149" t="s">
        <v>28</v>
      </c>
      <c r="D75" s="150" t="s">
        <v>32</v>
      </c>
      <c r="E75" s="151" t="s">
        <v>33</v>
      </c>
      <c r="F75" s="152" t="s">
        <v>34</v>
      </c>
      <c r="G75" s="131" t="s">
        <v>35</v>
      </c>
    </row>
    <row r="76" ht="6" customHeight="1">
      <c r="B76" s="144"/>
      <c r="C76" s="145"/>
      <c r="D76" s="146"/>
      <c r="E76" s="147"/>
      <c r="F76" s="136"/>
      <c r="G76" s="137"/>
    </row>
    <row r="77" s="153" customFormat="1" ht="71.25">
      <c r="B77" s="154" t="s">
        <v>71</v>
      </c>
      <c r="C77" s="155">
        <v>1250</v>
      </c>
      <c r="D77" s="156">
        <v>7000</v>
      </c>
      <c r="E77" s="157">
        <v>0</v>
      </c>
      <c r="F77" s="158">
        <f t="shared" si="0"/>
        <v>0</v>
      </c>
      <c r="G77" s="159">
        <f t="shared" si="1"/>
        <v>0</v>
      </c>
    </row>
    <row r="78" ht="5" customHeight="1">
      <c r="B78" s="144"/>
      <c r="C78" s="145"/>
      <c r="D78" s="146"/>
      <c r="E78" s="147"/>
      <c r="F78" s="136"/>
      <c r="G78" s="137"/>
    </row>
    <row r="79" ht="30" customHeight="1">
      <c r="B79" s="148" t="s">
        <v>72</v>
      </c>
      <c r="C79" s="149" t="s">
        <v>28</v>
      </c>
      <c r="D79" s="150" t="s">
        <v>32</v>
      </c>
      <c r="E79" s="151" t="s">
        <v>33</v>
      </c>
      <c r="F79" s="152" t="s">
        <v>34</v>
      </c>
      <c r="G79" s="131" t="s">
        <v>35</v>
      </c>
    </row>
    <row r="80" ht="5" customHeight="1">
      <c r="B80" s="144"/>
      <c r="C80" s="145"/>
      <c r="D80" s="146"/>
      <c r="E80" s="147"/>
      <c r="F80" s="136"/>
      <c r="G80" s="137"/>
    </row>
    <row r="81" s="153" customFormat="1" ht="114">
      <c r="B81" s="154" t="s">
        <v>73</v>
      </c>
      <c r="C81" s="155">
        <v>1950</v>
      </c>
      <c r="D81" s="156">
        <v>11700</v>
      </c>
      <c r="E81" s="157">
        <v>0</v>
      </c>
      <c r="F81" s="158">
        <f t="shared" si="0"/>
        <v>0</v>
      </c>
      <c r="G81" s="159">
        <f t="shared" si="1"/>
        <v>0</v>
      </c>
    </row>
    <row r="82" ht="5" customHeight="1">
      <c r="B82" s="160"/>
      <c r="C82" s="161"/>
      <c r="D82" s="146"/>
      <c r="E82" s="145"/>
      <c r="F82" s="136"/>
      <c r="G82" s="162"/>
    </row>
    <row r="83" ht="30" customHeight="1">
      <c r="B83" s="148" t="s">
        <v>74</v>
      </c>
      <c r="C83" s="149" t="s">
        <v>28</v>
      </c>
      <c r="D83" s="150" t="s">
        <v>32</v>
      </c>
      <c r="E83" s="151" t="s">
        <v>33</v>
      </c>
      <c r="F83" s="152" t="s">
        <v>34</v>
      </c>
      <c r="G83" s="131" t="s">
        <v>35</v>
      </c>
    </row>
    <row r="84" ht="26" customHeight="1">
      <c r="B84" s="144" t="s">
        <v>75</v>
      </c>
      <c r="C84" s="163">
        <v>35</v>
      </c>
      <c r="D84" s="163">
        <v>280</v>
      </c>
      <c r="E84" s="135">
        <v>0</v>
      </c>
      <c r="F84" s="136">
        <f t="shared" si="0"/>
        <v>0</v>
      </c>
      <c r="G84" s="137">
        <f t="shared" si="1"/>
        <v>0</v>
      </c>
    </row>
    <row r="85" ht="26" customHeight="1">
      <c r="B85" s="144" t="s">
        <v>76</v>
      </c>
      <c r="C85" s="163">
        <v>35</v>
      </c>
      <c r="D85" s="163">
        <v>270</v>
      </c>
      <c r="E85" s="135">
        <v>0</v>
      </c>
      <c r="F85" s="136">
        <f t="shared" si="0"/>
        <v>0</v>
      </c>
      <c r="G85" s="137">
        <f t="shared" si="1"/>
        <v>0</v>
      </c>
    </row>
    <row r="86" ht="26" customHeight="1">
      <c r="B86" s="144" t="s">
        <v>77</v>
      </c>
      <c r="C86" s="163">
        <v>35</v>
      </c>
      <c r="D86" s="163">
        <v>200</v>
      </c>
      <c r="E86" s="135">
        <v>0</v>
      </c>
      <c r="F86" s="136">
        <f t="shared" si="0"/>
        <v>0</v>
      </c>
      <c r="G86" s="137">
        <f t="shared" si="1"/>
        <v>0</v>
      </c>
    </row>
    <row r="87" ht="26" customHeight="1">
      <c r="B87" s="144" t="s">
        <v>78</v>
      </c>
      <c r="C87" s="163">
        <v>35</v>
      </c>
      <c r="D87" s="163">
        <v>260</v>
      </c>
      <c r="E87" s="135">
        <v>0</v>
      </c>
      <c r="F87" s="136">
        <f t="shared" si="0"/>
        <v>0</v>
      </c>
      <c r="G87" s="137">
        <f t="shared" si="1"/>
        <v>0</v>
      </c>
    </row>
    <row r="88" ht="26" customHeight="1">
      <c r="B88" s="144" t="s">
        <v>79</v>
      </c>
      <c r="C88" s="163">
        <v>35</v>
      </c>
      <c r="D88" s="163">
        <v>165</v>
      </c>
      <c r="E88" s="135">
        <v>0</v>
      </c>
      <c r="F88" s="136">
        <f t="shared" si="0"/>
        <v>0</v>
      </c>
      <c r="G88" s="137">
        <f t="shared" si="1"/>
        <v>0</v>
      </c>
    </row>
    <row r="89" ht="26" customHeight="1">
      <c r="B89" s="144" t="s">
        <v>80</v>
      </c>
      <c r="C89" s="163">
        <v>35</v>
      </c>
      <c r="D89" s="163">
        <v>250</v>
      </c>
      <c r="E89" s="135">
        <v>0</v>
      </c>
      <c r="F89" s="136">
        <f t="shared" si="0"/>
        <v>0</v>
      </c>
      <c r="G89" s="137">
        <f t="shared" si="1"/>
        <v>0</v>
      </c>
    </row>
    <row r="90" ht="26" customHeight="1">
      <c r="B90" s="144" t="s">
        <v>81</v>
      </c>
      <c r="C90" s="163">
        <v>35</v>
      </c>
      <c r="D90" s="163">
        <v>140</v>
      </c>
      <c r="E90" s="135">
        <v>0</v>
      </c>
      <c r="F90" s="136">
        <f t="shared" si="0"/>
        <v>0</v>
      </c>
      <c r="G90" s="137">
        <f t="shared" si="1"/>
        <v>0</v>
      </c>
    </row>
    <row r="91" ht="26" customHeight="1">
      <c r="B91" s="144" t="s">
        <v>82</v>
      </c>
      <c r="C91" s="163">
        <v>35</v>
      </c>
      <c r="D91" s="163">
        <v>250</v>
      </c>
      <c r="E91" s="135">
        <v>0</v>
      </c>
      <c r="F91" s="136">
        <f t="shared" si="0"/>
        <v>0</v>
      </c>
      <c r="G91" s="137">
        <f t="shared" si="1"/>
        <v>0</v>
      </c>
    </row>
    <row r="92" ht="26" customHeight="1">
      <c r="B92" s="144" t="s">
        <v>83</v>
      </c>
      <c r="C92" s="163">
        <v>35</v>
      </c>
      <c r="D92" s="163">
        <v>290</v>
      </c>
      <c r="E92" s="135">
        <v>0</v>
      </c>
      <c r="F92" s="136">
        <f t="shared" si="0"/>
        <v>0</v>
      </c>
      <c r="G92" s="137">
        <f t="shared" si="1"/>
        <v>0</v>
      </c>
    </row>
    <row r="93" ht="26" customHeight="1">
      <c r="B93" s="144" t="s">
        <v>84</v>
      </c>
      <c r="C93" s="163">
        <v>35</v>
      </c>
      <c r="D93" s="163">
        <v>220</v>
      </c>
      <c r="E93" s="135">
        <v>0</v>
      </c>
      <c r="F93" s="136">
        <f t="shared" si="0"/>
        <v>0</v>
      </c>
      <c r="G93" s="137">
        <f t="shared" si="1"/>
        <v>0</v>
      </c>
    </row>
    <row r="94" ht="26" customHeight="1">
      <c r="B94" s="144" t="s">
        <v>85</v>
      </c>
      <c r="C94" s="163">
        <v>35</v>
      </c>
      <c r="D94" s="163">
        <v>150</v>
      </c>
      <c r="E94" s="135">
        <v>0</v>
      </c>
      <c r="F94" s="136">
        <f t="shared" si="0"/>
        <v>0</v>
      </c>
      <c r="G94" s="137">
        <f t="shared" si="1"/>
        <v>0</v>
      </c>
    </row>
    <row r="95" ht="26" customHeight="1">
      <c r="B95" s="144" t="s">
        <v>86</v>
      </c>
      <c r="C95" s="163">
        <v>35</v>
      </c>
      <c r="D95" s="163">
        <v>210</v>
      </c>
      <c r="E95" s="135">
        <v>0</v>
      </c>
      <c r="F95" s="136">
        <f t="shared" si="0"/>
        <v>0</v>
      </c>
      <c r="G95" s="137">
        <f t="shared" si="1"/>
        <v>0</v>
      </c>
    </row>
    <row r="96" ht="26" customHeight="1">
      <c r="B96" s="144" t="s">
        <v>87</v>
      </c>
      <c r="C96" s="163">
        <v>35</v>
      </c>
      <c r="D96" s="163">
        <v>140</v>
      </c>
      <c r="E96" s="135">
        <v>0</v>
      </c>
      <c r="F96" s="136">
        <f t="shared" si="0"/>
        <v>0</v>
      </c>
      <c r="G96" s="137"/>
    </row>
    <row r="97" ht="26" customHeight="1">
      <c r="B97" s="144" t="s">
        <v>88</v>
      </c>
      <c r="C97" s="163">
        <v>35</v>
      </c>
      <c r="D97" s="163">
        <v>180</v>
      </c>
      <c r="E97" s="135">
        <v>0</v>
      </c>
      <c r="F97" s="136">
        <f t="shared" si="0"/>
        <v>0</v>
      </c>
      <c r="G97" s="137">
        <f t="shared" si="1"/>
        <v>0</v>
      </c>
    </row>
    <row r="98" ht="26" customHeight="1">
      <c r="B98" s="144" t="s">
        <v>89</v>
      </c>
      <c r="C98" s="163">
        <v>35</v>
      </c>
      <c r="D98" s="163">
        <v>280</v>
      </c>
      <c r="E98" s="135">
        <v>0</v>
      </c>
      <c r="F98" s="136">
        <f t="shared" si="0"/>
        <v>0</v>
      </c>
      <c r="G98" s="137">
        <f t="shared" si="1"/>
        <v>0</v>
      </c>
    </row>
    <row r="99" ht="26" customHeight="1">
      <c r="B99" s="144" t="s">
        <v>90</v>
      </c>
      <c r="C99" s="163">
        <v>35</v>
      </c>
      <c r="D99" s="163">
        <v>250</v>
      </c>
      <c r="E99" s="135">
        <v>0</v>
      </c>
      <c r="F99" s="136">
        <f t="shared" si="0"/>
        <v>0</v>
      </c>
      <c r="G99" s="137">
        <f t="shared" si="1"/>
        <v>0</v>
      </c>
    </row>
    <row r="100" ht="6" customHeight="1">
      <c r="B100" s="154"/>
      <c r="C100" s="164"/>
      <c r="D100" s="165"/>
      <c r="E100" s="166"/>
      <c r="F100" s="167"/>
      <c r="G100" s="162"/>
    </row>
    <row r="101" ht="30" customHeight="1">
      <c r="B101" s="148" t="s">
        <v>91</v>
      </c>
      <c r="C101" s="149" t="s">
        <v>28</v>
      </c>
      <c r="D101" s="150" t="s">
        <v>32</v>
      </c>
      <c r="E101" s="151" t="s">
        <v>33</v>
      </c>
      <c r="F101" s="152" t="s">
        <v>34</v>
      </c>
      <c r="G101" s="131" t="s">
        <v>35</v>
      </c>
    </row>
    <row r="102" ht="26" customHeight="1">
      <c r="B102" s="144" t="s">
        <v>92</v>
      </c>
      <c r="C102" s="165">
        <v>25</v>
      </c>
      <c r="D102" s="165">
        <v>250</v>
      </c>
      <c r="E102" s="147">
        <v>0</v>
      </c>
      <c r="F102" s="136">
        <f t="shared" si="0"/>
        <v>0</v>
      </c>
      <c r="G102" s="137">
        <f t="shared" ref="G102:G129" si="2">C102*E102/$F$10</f>
        <v>0</v>
      </c>
    </row>
    <row r="103" ht="26" customHeight="1">
      <c r="B103" s="144" t="s">
        <v>93</v>
      </c>
      <c r="C103" s="165">
        <v>25</v>
      </c>
      <c r="D103" s="165">
        <v>150</v>
      </c>
      <c r="E103" s="147">
        <v>0</v>
      </c>
      <c r="F103" s="136">
        <f t="shared" ref="F103:F166" si="3">E103*D103</f>
        <v>0</v>
      </c>
      <c r="G103" s="137">
        <f t="shared" si="2"/>
        <v>0</v>
      </c>
    </row>
    <row r="104" ht="26" customHeight="1">
      <c r="B104" s="144" t="s">
        <v>94</v>
      </c>
      <c r="C104" s="165">
        <v>25</v>
      </c>
      <c r="D104" s="165">
        <v>160</v>
      </c>
      <c r="E104" s="147">
        <v>0</v>
      </c>
      <c r="F104" s="136">
        <f t="shared" si="3"/>
        <v>0</v>
      </c>
      <c r="G104" s="137">
        <f t="shared" si="2"/>
        <v>0</v>
      </c>
    </row>
    <row r="105" ht="26" customHeight="1">
      <c r="B105" s="144" t="s">
        <v>95</v>
      </c>
      <c r="C105" s="165">
        <v>25</v>
      </c>
      <c r="D105" s="165">
        <v>170</v>
      </c>
      <c r="E105" s="147">
        <v>0</v>
      </c>
      <c r="F105" s="136">
        <f t="shared" si="3"/>
        <v>0</v>
      </c>
      <c r="G105" s="137">
        <f t="shared" si="2"/>
        <v>0</v>
      </c>
    </row>
    <row r="106" ht="26" customHeight="1">
      <c r="B106" s="144" t="s">
        <v>96</v>
      </c>
      <c r="C106" s="165">
        <v>25</v>
      </c>
      <c r="D106" s="165">
        <v>230</v>
      </c>
      <c r="E106" s="147">
        <v>0</v>
      </c>
      <c r="F106" s="136">
        <f t="shared" si="3"/>
        <v>0</v>
      </c>
      <c r="G106" s="137">
        <f t="shared" si="2"/>
        <v>0</v>
      </c>
    </row>
    <row r="107" ht="26" customHeight="1">
      <c r="B107" s="144" t="s">
        <v>97</v>
      </c>
      <c r="C107" s="165">
        <v>25</v>
      </c>
      <c r="D107" s="165">
        <v>165</v>
      </c>
      <c r="E107" s="147">
        <v>0</v>
      </c>
      <c r="F107" s="136">
        <f t="shared" si="3"/>
        <v>0</v>
      </c>
      <c r="G107" s="137">
        <f t="shared" si="2"/>
        <v>0</v>
      </c>
    </row>
    <row r="108" ht="26" customHeight="1">
      <c r="B108" s="144" t="s">
        <v>98</v>
      </c>
      <c r="C108" s="165">
        <v>25</v>
      </c>
      <c r="D108" s="165">
        <v>190</v>
      </c>
      <c r="E108" s="147">
        <v>0</v>
      </c>
      <c r="F108" s="136">
        <f t="shared" si="3"/>
        <v>0</v>
      </c>
      <c r="G108" s="137">
        <f t="shared" si="2"/>
        <v>0</v>
      </c>
    </row>
    <row r="109" ht="26" customHeight="1">
      <c r="B109" s="144" t="s">
        <v>99</v>
      </c>
      <c r="C109" s="165">
        <v>25</v>
      </c>
      <c r="D109" s="165">
        <v>160</v>
      </c>
      <c r="E109" s="147">
        <v>0</v>
      </c>
      <c r="F109" s="136">
        <f t="shared" si="3"/>
        <v>0</v>
      </c>
      <c r="G109" s="137">
        <f t="shared" si="2"/>
        <v>0</v>
      </c>
    </row>
    <row r="110" ht="6" customHeight="1">
      <c r="B110" s="168"/>
      <c r="C110" s="164"/>
      <c r="D110" s="165"/>
      <c r="E110" s="169"/>
      <c r="F110" s="167"/>
      <c r="G110" s="162"/>
    </row>
    <row r="111" ht="30" customHeight="1">
      <c r="B111" s="148" t="s">
        <v>100</v>
      </c>
      <c r="C111" s="149" t="s">
        <v>28</v>
      </c>
      <c r="D111" s="150" t="s">
        <v>32</v>
      </c>
      <c r="E111" s="151" t="s">
        <v>33</v>
      </c>
      <c r="F111" s="152" t="s">
        <v>34</v>
      </c>
      <c r="G111" s="131" t="s">
        <v>35</v>
      </c>
    </row>
    <row r="112" ht="26" customHeight="1">
      <c r="B112" s="144" t="s">
        <v>101</v>
      </c>
      <c r="C112" s="145">
        <v>55</v>
      </c>
      <c r="D112" s="163">
        <v>330</v>
      </c>
      <c r="E112" s="135">
        <v>0</v>
      </c>
      <c r="F112" s="136">
        <f t="shared" si="3"/>
        <v>0</v>
      </c>
      <c r="G112" s="137">
        <f t="shared" si="2"/>
        <v>0</v>
      </c>
    </row>
    <row r="113" ht="26" customHeight="1">
      <c r="B113" s="144" t="s">
        <v>102</v>
      </c>
      <c r="C113" s="145">
        <v>50</v>
      </c>
      <c r="D113" s="163">
        <v>300</v>
      </c>
      <c r="E113" s="135">
        <v>0</v>
      </c>
      <c r="F113" s="136">
        <f t="shared" si="3"/>
        <v>0</v>
      </c>
      <c r="G113" s="137">
        <f t="shared" si="2"/>
        <v>0</v>
      </c>
    </row>
    <row r="114" ht="26" customHeight="1">
      <c r="B114" s="144" t="s">
        <v>103</v>
      </c>
      <c r="C114" s="145">
        <v>60</v>
      </c>
      <c r="D114" s="163">
        <v>300</v>
      </c>
      <c r="E114" s="135">
        <v>0</v>
      </c>
      <c r="F114" s="136">
        <f t="shared" si="3"/>
        <v>0</v>
      </c>
      <c r="G114" s="137">
        <f t="shared" si="2"/>
        <v>0</v>
      </c>
    </row>
    <row r="115" ht="26" customHeight="1">
      <c r="B115" s="144" t="s">
        <v>104</v>
      </c>
      <c r="C115" s="145">
        <v>25</v>
      </c>
      <c r="D115" s="163">
        <v>190</v>
      </c>
      <c r="E115" s="147">
        <v>0</v>
      </c>
      <c r="F115" s="136">
        <f t="shared" si="3"/>
        <v>0</v>
      </c>
      <c r="G115" s="137">
        <f t="shared" si="2"/>
        <v>0</v>
      </c>
    </row>
    <row r="116" ht="26" customHeight="1">
      <c r="B116" s="144" t="s">
        <v>105</v>
      </c>
      <c r="C116" s="170">
        <v>25</v>
      </c>
      <c r="D116" s="163">
        <v>190</v>
      </c>
      <c r="E116" s="147">
        <v>0</v>
      </c>
      <c r="F116" s="136">
        <f t="shared" si="3"/>
        <v>0</v>
      </c>
      <c r="G116" s="137">
        <f t="shared" si="2"/>
        <v>0</v>
      </c>
    </row>
    <row r="117" ht="26" customHeight="1">
      <c r="B117" s="144" t="s">
        <v>106</v>
      </c>
      <c r="C117" s="170">
        <v>25</v>
      </c>
      <c r="D117" s="163">
        <v>195</v>
      </c>
      <c r="E117" s="147">
        <v>0</v>
      </c>
      <c r="F117" s="136">
        <f t="shared" si="3"/>
        <v>0</v>
      </c>
      <c r="G117" s="137">
        <f t="shared" si="2"/>
        <v>0</v>
      </c>
    </row>
    <row r="118" ht="26" customHeight="1">
      <c r="B118" s="144" t="s">
        <v>107</v>
      </c>
      <c r="C118" s="170">
        <v>80</v>
      </c>
      <c r="D118" s="163">
        <v>220</v>
      </c>
      <c r="E118" s="147">
        <v>0</v>
      </c>
      <c r="F118" s="136">
        <f t="shared" si="3"/>
        <v>0</v>
      </c>
      <c r="G118" s="137">
        <f t="shared" si="2"/>
        <v>0</v>
      </c>
    </row>
    <row r="119" ht="26" customHeight="1">
      <c r="B119" s="144" t="s">
        <v>108</v>
      </c>
      <c r="C119" s="171">
        <v>500</v>
      </c>
      <c r="D119" s="172">
        <v>2850</v>
      </c>
      <c r="E119" s="147">
        <v>0</v>
      </c>
      <c r="F119" s="136">
        <f t="shared" si="3"/>
        <v>0</v>
      </c>
      <c r="G119" s="137">
        <f t="shared" si="2"/>
        <v>0</v>
      </c>
    </row>
    <row r="120" ht="26" customHeight="1">
      <c r="B120" s="144" t="s">
        <v>109</v>
      </c>
      <c r="C120" s="173">
        <v>500</v>
      </c>
      <c r="D120" s="174">
        <v>3980</v>
      </c>
      <c r="E120" s="147">
        <v>0</v>
      </c>
      <c r="F120" s="136">
        <f t="shared" si="3"/>
        <v>0</v>
      </c>
      <c r="G120" s="137">
        <f t="shared" si="2"/>
        <v>0</v>
      </c>
    </row>
    <row r="121" ht="26" customHeight="1">
      <c r="B121" s="144" t="s">
        <v>110</v>
      </c>
      <c r="C121" s="170">
        <v>340</v>
      </c>
      <c r="D121" s="163">
        <v>850</v>
      </c>
      <c r="E121" s="147">
        <v>0</v>
      </c>
      <c r="F121" s="136">
        <f t="shared" si="3"/>
        <v>0</v>
      </c>
      <c r="G121" s="137">
        <f t="shared" si="2"/>
        <v>0</v>
      </c>
    </row>
    <row r="122" ht="26" customHeight="1">
      <c r="B122" s="144" t="s">
        <v>111</v>
      </c>
      <c r="C122" s="170">
        <v>500</v>
      </c>
      <c r="D122" s="163">
        <v>1300</v>
      </c>
      <c r="E122" s="147">
        <v>0</v>
      </c>
      <c r="F122" s="136">
        <f t="shared" si="3"/>
        <v>0</v>
      </c>
      <c r="G122" s="137">
        <f t="shared" si="2"/>
        <v>0</v>
      </c>
    </row>
    <row r="123" ht="26" customHeight="1">
      <c r="B123" s="144" t="s">
        <v>112</v>
      </c>
      <c r="C123" s="173">
        <v>500</v>
      </c>
      <c r="D123" s="174">
        <v>2750</v>
      </c>
      <c r="E123" s="147">
        <v>0</v>
      </c>
      <c r="F123" s="136">
        <f t="shared" si="3"/>
        <v>0</v>
      </c>
      <c r="G123" s="137">
        <f t="shared" si="2"/>
        <v>0</v>
      </c>
    </row>
    <row r="124" ht="28.5">
      <c r="B124" s="160" t="s">
        <v>113</v>
      </c>
      <c r="C124" s="173">
        <v>1000</v>
      </c>
      <c r="D124" s="174">
        <v>4800</v>
      </c>
      <c r="E124" s="147">
        <v>0</v>
      </c>
      <c r="F124" s="136">
        <f t="shared" si="3"/>
        <v>0</v>
      </c>
      <c r="G124" s="137">
        <f t="shared" si="2"/>
        <v>0</v>
      </c>
    </row>
    <row r="125" ht="26" customHeight="1">
      <c r="B125" s="144" t="s">
        <v>114</v>
      </c>
      <c r="C125" s="173">
        <v>500</v>
      </c>
      <c r="D125" s="174">
        <v>4200</v>
      </c>
      <c r="E125" s="147">
        <v>0</v>
      </c>
      <c r="F125" s="136">
        <f t="shared" si="3"/>
        <v>0</v>
      </c>
      <c r="G125" s="137">
        <f t="shared" si="2"/>
        <v>0</v>
      </c>
    </row>
    <row r="126" ht="26" customHeight="1">
      <c r="B126" s="144" t="s">
        <v>115</v>
      </c>
      <c r="C126" s="173">
        <v>500</v>
      </c>
      <c r="D126" s="174">
        <v>2250</v>
      </c>
      <c r="E126" s="147">
        <v>0</v>
      </c>
      <c r="F126" s="136">
        <f t="shared" si="3"/>
        <v>0</v>
      </c>
      <c r="G126" s="137">
        <f t="shared" si="2"/>
        <v>0</v>
      </c>
    </row>
    <row r="127" ht="26" customHeight="1">
      <c r="B127" s="144" t="s">
        <v>116</v>
      </c>
      <c r="C127" s="173">
        <v>1150</v>
      </c>
      <c r="D127" s="174">
        <v>5350</v>
      </c>
      <c r="E127" s="147">
        <v>0</v>
      </c>
      <c r="F127" s="136">
        <f t="shared" si="3"/>
        <v>0</v>
      </c>
      <c r="G127" s="137">
        <f t="shared" si="2"/>
        <v>0</v>
      </c>
    </row>
    <row r="128" ht="26" customHeight="1">
      <c r="B128" s="144" t="s">
        <v>117</v>
      </c>
      <c r="C128" s="173">
        <v>1500</v>
      </c>
      <c r="D128" s="174">
        <v>2900</v>
      </c>
      <c r="E128" s="147">
        <v>0</v>
      </c>
      <c r="F128" s="136">
        <f t="shared" si="3"/>
        <v>0</v>
      </c>
      <c r="G128" s="137">
        <f t="shared" si="2"/>
        <v>0</v>
      </c>
    </row>
    <row r="129" ht="26" customHeight="1">
      <c r="B129" s="144" t="s">
        <v>118</v>
      </c>
      <c r="C129" s="173">
        <v>1000</v>
      </c>
      <c r="D129" s="174">
        <v>2700</v>
      </c>
      <c r="E129" s="147">
        <v>0</v>
      </c>
      <c r="F129" s="136">
        <f t="shared" si="3"/>
        <v>0</v>
      </c>
      <c r="G129" s="137">
        <f t="shared" si="2"/>
        <v>0</v>
      </c>
    </row>
    <row r="130" ht="28.5">
      <c r="B130" s="160" t="s">
        <v>119</v>
      </c>
      <c r="C130" s="175">
        <v>800</v>
      </c>
      <c r="D130" s="176">
        <v>3500</v>
      </c>
      <c r="E130" s="147">
        <v>0</v>
      </c>
      <c r="F130" s="136">
        <f t="shared" si="3"/>
        <v>0</v>
      </c>
      <c r="G130" s="137">
        <f>C130*E130/$F$10</f>
        <v>0</v>
      </c>
    </row>
    <row r="131" ht="6" customHeight="1">
      <c r="B131" s="168"/>
      <c r="C131" s="164"/>
      <c r="D131" s="165"/>
      <c r="E131" s="169"/>
      <c r="F131" s="167"/>
      <c r="G131" s="162"/>
    </row>
    <row r="132" ht="30" customHeight="1">
      <c r="B132" s="148" t="s">
        <v>120</v>
      </c>
      <c r="C132" s="149" t="s">
        <v>28</v>
      </c>
      <c r="D132" s="150" t="s">
        <v>32</v>
      </c>
      <c r="E132" s="151" t="s">
        <v>33</v>
      </c>
      <c r="F132" s="152" t="s">
        <v>34</v>
      </c>
      <c r="G132" s="131" t="s">
        <v>35</v>
      </c>
    </row>
    <row r="133" ht="25" customHeight="1">
      <c r="B133" s="144" t="s">
        <v>121</v>
      </c>
      <c r="C133" s="145">
        <v>55</v>
      </c>
      <c r="D133" s="163">
        <v>260</v>
      </c>
      <c r="E133" s="147">
        <v>0</v>
      </c>
      <c r="F133" s="136">
        <f t="shared" si="3"/>
        <v>0</v>
      </c>
      <c r="G133" s="137">
        <f>C133*E133/$F$10</f>
        <v>0</v>
      </c>
    </row>
    <row r="134" ht="25" customHeight="1">
      <c r="B134" s="144" t="s">
        <v>122</v>
      </c>
      <c r="C134" s="145">
        <v>55</v>
      </c>
      <c r="D134" s="163">
        <v>350</v>
      </c>
      <c r="E134" s="147">
        <v>0</v>
      </c>
      <c r="F134" s="136">
        <f t="shared" si="3"/>
        <v>0</v>
      </c>
      <c r="G134" s="137">
        <f>C134*E134/$F$10</f>
        <v>0</v>
      </c>
    </row>
    <row r="135" ht="25" customHeight="1">
      <c r="B135" s="144" t="s">
        <v>123</v>
      </c>
      <c r="C135" s="145">
        <v>55</v>
      </c>
      <c r="D135" s="163">
        <v>260</v>
      </c>
      <c r="E135" s="147">
        <v>0</v>
      </c>
      <c r="F135" s="136">
        <f t="shared" si="3"/>
        <v>0</v>
      </c>
      <c r="G135" s="137">
        <f>C135*E135/$F$10</f>
        <v>0</v>
      </c>
    </row>
    <row r="136" ht="25" customHeight="1">
      <c r="B136" s="144" t="s">
        <v>124</v>
      </c>
      <c r="C136" s="145">
        <v>55</v>
      </c>
      <c r="D136" s="163">
        <v>330</v>
      </c>
      <c r="E136" s="147">
        <v>0</v>
      </c>
      <c r="F136" s="136">
        <f t="shared" si="3"/>
        <v>0</v>
      </c>
      <c r="G136" s="137">
        <f>C136*E136/$F$10</f>
        <v>0</v>
      </c>
    </row>
    <row r="137" ht="25" customHeight="1">
      <c r="B137" s="144" t="s">
        <v>125</v>
      </c>
      <c r="C137" s="145">
        <v>55</v>
      </c>
      <c r="D137" s="163">
        <v>420</v>
      </c>
      <c r="E137" s="147">
        <v>0</v>
      </c>
      <c r="F137" s="136">
        <f t="shared" si="3"/>
        <v>0</v>
      </c>
      <c r="G137" s="137">
        <f>C137*E137/$F$10</f>
        <v>0</v>
      </c>
    </row>
    <row r="138" ht="25" customHeight="1">
      <c r="B138" s="144" t="s">
        <v>126</v>
      </c>
      <c r="C138" s="145">
        <v>55</v>
      </c>
      <c r="D138" s="163">
        <v>300</v>
      </c>
      <c r="E138" s="147">
        <v>0</v>
      </c>
      <c r="F138" s="136">
        <f t="shared" si="3"/>
        <v>0</v>
      </c>
      <c r="G138" s="137">
        <f>C138*E138/$F$10</f>
        <v>0</v>
      </c>
    </row>
    <row r="139" ht="6" customHeight="1">
      <c r="B139" s="168"/>
      <c r="C139" s="164"/>
      <c r="D139" s="165"/>
      <c r="E139" s="169"/>
      <c r="F139" s="167"/>
      <c r="G139" s="162"/>
    </row>
    <row r="140" ht="30" customHeight="1">
      <c r="B140" s="148" t="s">
        <v>127</v>
      </c>
      <c r="C140" s="149" t="s">
        <v>28</v>
      </c>
      <c r="D140" s="150" t="s">
        <v>32</v>
      </c>
      <c r="E140" s="151" t="s">
        <v>33</v>
      </c>
      <c r="F140" s="152" t="s">
        <v>34</v>
      </c>
      <c r="G140" s="131" t="s">
        <v>35</v>
      </c>
    </row>
    <row r="141" ht="25" customHeight="1">
      <c r="B141" s="144" t="s">
        <v>128</v>
      </c>
      <c r="C141" s="145">
        <v>110</v>
      </c>
      <c r="D141" s="146">
        <v>370</v>
      </c>
      <c r="E141" s="147">
        <v>0</v>
      </c>
      <c r="F141" s="136">
        <f t="shared" si="3"/>
        <v>0</v>
      </c>
      <c r="G141" s="137">
        <f>C141*E141/$F$10</f>
        <v>0</v>
      </c>
    </row>
    <row r="142" ht="28.5">
      <c r="B142" s="160" t="s">
        <v>129</v>
      </c>
      <c r="C142" s="145">
        <v>110</v>
      </c>
      <c r="D142" s="163">
        <v>380</v>
      </c>
      <c r="E142" s="147">
        <v>0</v>
      </c>
      <c r="F142" s="136">
        <f t="shared" si="3"/>
        <v>0</v>
      </c>
      <c r="G142" s="137">
        <f>C142*E142/$F$10</f>
        <v>0</v>
      </c>
    </row>
    <row r="143" ht="25" customHeight="1">
      <c r="B143" s="144" t="s">
        <v>130</v>
      </c>
      <c r="C143" s="145">
        <v>110</v>
      </c>
      <c r="D143" s="146">
        <v>330</v>
      </c>
      <c r="E143" s="147">
        <v>0</v>
      </c>
      <c r="F143" s="136">
        <f t="shared" si="3"/>
        <v>0</v>
      </c>
      <c r="G143" s="137">
        <f>C143*E143/$F$10</f>
        <v>0</v>
      </c>
    </row>
    <row r="144" ht="28.5">
      <c r="B144" s="160" t="s">
        <v>131</v>
      </c>
      <c r="C144" s="145">
        <v>250</v>
      </c>
      <c r="D144" s="146">
        <v>480</v>
      </c>
      <c r="E144" s="147">
        <v>0</v>
      </c>
      <c r="F144" s="136">
        <f t="shared" si="3"/>
        <v>0</v>
      </c>
      <c r="G144" s="137">
        <f>C144*E144/$F$10</f>
        <v>0</v>
      </c>
    </row>
    <row r="145" ht="25" customHeight="1">
      <c r="B145" s="144" t="s">
        <v>132</v>
      </c>
      <c r="C145" s="145">
        <v>150</v>
      </c>
      <c r="D145" s="146">
        <v>380</v>
      </c>
      <c r="E145" s="147">
        <v>0</v>
      </c>
      <c r="F145" s="136">
        <f t="shared" si="3"/>
        <v>0</v>
      </c>
      <c r="G145" s="137">
        <f>C145*E145/$F$10</f>
        <v>0</v>
      </c>
    </row>
    <row r="146" ht="25" customHeight="1">
      <c r="B146" s="177" t="s">
        <v>133</v>
      </c>
      <c r="C146" s="178">
        <v>200</v>
      </c>
      <c r="D146" s="146">
        <v>390</v>
      </c>
      <c r="E146" s="147">
        <v>0</v>
      </c>
      <c r="F146" s="136">
        <f t="shared" si="3"/>
        <v>0</v>
      </c>
      <c r="G146" s="137">
        <f>C146*E146/$F$10</f>
        <v>0</v>
      </c>
    </row>
    <row r="147" ht="25" customHeight="1">
      <c r="B147" s="177" t="s">
        <v>134</v>
      </c>
      <c r="C147" s="178">
        <v>200</v>
      </c>
      <c r="D147" s="146">
        <v>380</v>
      </c>
      <c r="E147" s="147">
        <v>0</v>
      </c>
      <c r="F147" s="136">
        <f t="shared" si="3"/>
        <v>0</v>
      </c>
      <c r="G147" s="137">
        <f>C147*E147/$F$10</f>
        <v>0</v>
      </c>
    </row>
    <row r="148" ht="25" customHeight="1">
      <c r="B148" s="177" t="s">
        <v>135</v>
      </c>
      <c r="C148" s="178">
        <v>200</v>
      </c>
      <c r="D148" s="146">
        <v>420</v>
      </c>
      <c r="E148" s="147">
        <v>0</v>
      </c>
      <c r="F148" s="136">
        <f t="shared" si="3"/>
        <v>0</v>
      </c>
      <c r="G148" s="137">
        <f>C148*E148/$F$10</f>
        <v>0</v>
      </c>
    </row>
    <row r="149" ht="25" customHeight="1">
      <c r="B149" s="177" t="s">
        <v>136</v>
      </c>
      <c r="C149" s="178">
        <v>200</v>
      </c>
      <c r="D149" s="146">
        <v>520</v>
      </c>
      <c r="E149" s="147">
        <v>0</v>
      </c>
      <c r="F149" s="136">
        <f t="shared" si="3"/>
        <v>0</v>
      </c>
      <c r="G149" s="137">
        <f>C149*E149/$F$10</f>
        <v>0</v>
      </c>
    </row>
    <row r="150" ht="25" customHeight="1">
      <c r="B150" s="177" t="s">
        <v>137</v>
      </c>
      <c r="C150" s="178">
        <v>200</v>
      </c>
      <c r="D150" s="146">
        <v>550</v>
      </c>
      <c r="E150" s="147">
        <v>0</v>
      </c>
      <c r="F150" s="136">
        <f t="shared" si="3"/>
        <v>0</v>
      </c>
      <c r="G150" s="137">
        <f>C150*E150/$F$10</f>
        <v>0</v>
      </c>
    </row>
    <row r="151" ht="25" customHeight="1">
      <c r="B151" s="144" t="s">
        <v>138</v>
      </c>
      <c r="C151" s="145">
        <v>200</v>
      </c>
      <c r="D151" s="146">
        <v>590</v>
      </c>
      <c r="E151" s="147">
        <v>0</v>
      </c>
      <c r="F151" s="136">
        <f t="shared" si="3"/>
        <v>0</v>
      </c>
      <c r="G151" s="137">
        <f>C151*E151/$F$10</f>
        <v>0</v>
      </c>
    </row>
    <row r="152" ht="25" customHeight="1">
      <c r="B152" s="132" t="s">
        <v>139</v>
      </c>
      <c r="C152" s="161">
        <v>180</v>
      </c>
      <c r="D152" s="146">
        <v>550</v>
      </c>
      <c r="E152" s="147">
        <v>0</v>
      </c>
      <c r="F152" s="136">
        <f t="shared" si="3"/>
        <v>0</v>
      </c>
      <c r="G152" s="137">
        <f>C152*E152/$F$10</f>
        <v>0</v>
      </c>
    </row>
    <row r="153" ht="25" customHeight="1">
      <c r="B153" s="144" t="s">
        <v>140</v>
      </c>
      <c r="C153" s="145">
        <v>200</v>
      </c>
      <c r="D153" s="146">
        <v>500</v>
      </c>
      <c r="E153" s="179">
        <v>0</v>
      </c>
      <c r="F153" s="136">
        <f t="shared" si="3"/>
        <v>0</v>
      </c>
      <c r="G153" s="137">
        <f>C153*E153/$F$10</f>
        <v>0</v>
      </c>
    </row>
    <row r="154" ht="25" customHeight="1">
      <c r="B154" s="132" t="s">
        <v>141</v>
      </c>
      <c r="C154" s="161">
        <v>420</v>
      </c>
      <c r="D154" s="146">
        <v>740</v>
      </c>
      <c r="E154" s="180">
        <v>0</v>
      </c>
      <c r="F154" s="136">
        <f t="shared" si="3"/>
        <v>0</v>
      </c>
      <c r="G154" s="137">
        <f>C154*E154/$F$10</f>
        <v>0</v>
      </c>
    </row>
    <row r="155" ht="6" customHeight="1">
      <c r="B155" s="168"/>
      <c r="C155" s="164"/>
      <c r="D155" s="165"/>
      <c r="E155" s="169"/>
      <c r="F155" s="167"/>
      <c r="G155" s="181"/>
    </row>
    <row r="156" ht="30" customHeight="1">
      <c r="B156" s="148" t="s">
        <v>142</v>
      </c>
      <c r="C156" s="149" t="s">
        <v>28</v>
      </c>
      <c r="D156" s="150" t="s">
        <v>32</v>
      </c>
      <c r="E156" s="151" t="s">
        <v>33</v>
      </c>
      <c r="F156" s="152" t="s">
        <v>34</v>
      </c>
      <c r="G156" s="131" t="s">
        <v>35</v>
      </c>
    </row>
    <row r="157" ht="25" customHeight="1">
      <c r="B157" s="144" t="s">
        <v>143</v>
      </c>
      <c r="C157" s="145">
        <v>65</v>
      </c>
      <c r="D157" s="163">
        <v>230</v>
      </c>
      <c r="E157" s="135">
        <v>0</v>
      </c>
      <c r="F157" s="136">
        <f t="shared" si="3"/>
        <v>0</v>
      </c>
      <c r="G157" s="137">
        <f>C157*E157/$F$10</f>
        <v>0</v>
      </c>
    </row>
    <row r="158" ht="25" customHeight="1">
      <c r="B158" s="144" t="s">
        <v>144</v>
      </c>
      <c r="C158" s="145">
        <v>55</v>
      </c>
      <c r="D158" s="163">
        <v>180</v>
      </c>
      <c r="E158" s="135">
        <v>0</v>
      </c>
      <c r="F158" s="136">
        <f t="shared" si="3"/>
        <v>0</v>
      </c>
      <c r="G158" s="137">
        <f>C158*E158/$F$10</f>
        <v>0</v>
      </c>
    </row>
    <row r="159" ht="25" customHeight="1">
      <c r="B159" s="144" t="s">
        <v>145</v>
      </c>
      <c r="C159" s="145">
        <v>50</v>
      </c>
      <c r="D159" s="163">
        <v>250</v>
      </c>
      <c r="E159" s="135">
        <v>0</v>
      </c>
      <c r="F159" s="136">
        <f>E159*D159</f>
        <v>0</v>
      </c>
      <c r="G159" s="137"/>
    </row>
    <row r="160" ht="25" customHeight="1">
      <c r="B160" s="144" t="s">
        <v>146</v>
      </c>
      <c r="C160" s="145">
        <v>55</v>
      </c>
      <c r="D160" s="163">
        <v>180</v>
      </c>
      <c r="E160" s="135">
        <v>0</v>
      </c>
      <c r="F160" s="136">
        <f>E160*D160</f>
        <v>0</v>
      </c>
      <c r="G160" s="137">
        <f>C160*E160/$F$10</f>
        <v>0</v>
      </c>
    </row>
    <row r="161" ht="25" customHeight="1">
      <c r="B161" s="144" t="s">
        <v>147</v>
      </c>
      <c r="C161" s="145">
        <v>50</v>
      </c>
      <c r="D161" s="163">
        <v>220</v>
      </c>
      <c r="E161" s="135">
        <v>0</v>
      </c>
      <c r="F161" s="136">
        <f t="shared" si="3"/>
        <v>0</v>
      </c>
      <c r="G161" s="137">
        <f>C161*E161/$F$10</f>
        <v>0</v>
      </c>
    </row>
    <row r="162" ht="25" customHeight="1">
      <c r="B162" s="144" t="s">
        <v>148</v>
      </c>
      <c r="C162" s="145">
        <v>50</v>
      </c>
      <c r="D162" s="163">
        <v>195</v>
      </c>
      <c r="E162" s="135">
        <v>0</v>
      </c>
      <c r="F162" s="136">
        <f t="shared" si="3"/>
        <v>0</v>
      </c>
      <c r="G162" s="137">
        <f>C162*E162/$F$10</f>
        <v>0</v>
      </c>
    </row>
    <row r="163" ht="25" customHeight="1">
      <c r="B163" s="144" t="s">
        <v>149</v>
      </c>
      <c r="C163" s="145">
        <v>50</v>
      </c>
      <c r="D163" s="163">
        <v>320</v>
      </c>
      <c r="E163" s="135">
        <v>0</v>
      </c>
      <c r="F163" s="136">
        <f t="shared" si="3"/>
        <v>0</v>
      </c>
      <c r="G163" s="137">
        <f>C163*E163/$F$10</f>
        <v>0</v>
      </c>
    </row>
    <row r="164" ht="25" customHeight="1">
      <c r="B164" s="144" t="s">
        <v>150</v>
      </c>
      <c r="C164" s="145">
        <v>55</v>
      </c>
      <c r="D164" s="163">
        <v>310</v>
      </c>
      <c r="E164" s="135">
        <v>0</v>
      </c>
      <c r="F164" s="136">
        <f t="shared" si="3"/>
        <v>0</v>
      </c>
      <c r="G164" s="137">
        <f>C164*E164/$F$10</f>
        <v>0</v>
      </c>
    </row>
    <row r="165" ht="25" customHeight="1">
      <c r="B165" s="144" t="s">
        <v>151</v>
      </c>
      <c r="C165" s="145">
        <v>55</v>
      </c>
      <c r="D165" s="163">
        <v>350</v>
      </c>
      <c r="E165" s="135">
        <v>0</v>
      </c>
      <c r="F165" s="136">
        <f t="shared" si="3"/>
        <v>0</v>
      </c>
      <c r="G165" s="137">
        <f>C165*E165/$F$10</f>
        <v>0</v>
      </c>
    </row>
    <row r="166" ht="25" customHeight="1">
      <c r="B166" s="144" t="s">
        <v>152</v>
      </c>
      <c r="C166" s="145">
        <v>50</v>
      </c>
      <c r="D166" s="163">
        <v>270</v>
      </c>
      <c r="E166" s="135">
        <v>0</v>
      </c>
      <c r="F166" s="136">
        <f t="shared" si="3"/>
        <v>0</v>
      </c>
      <c r="G166" s="137">
        <f>C166*E166/$F$10</f>
        <v>0</v>
      </c>
    </row>
    <row r="167" ht="25" customHeight="1">
      <c r="B167" s="144" t="s">
        <v>153</v>
      </c>
      <c r="C167" s="170">
        <v>55</v>
      </c>
      <c r="D167" s="146">
        <v>320</v>
      </c>
      <c r="E167" s="135">
        <v>0</v>
      </c>
      <c r="F167" s="136">
        <f t="shared" ref="F167:F230" si="4">E167*D167</f>
        <v>0</v>
      </c>
      <c r="G167" s="137">
        <f>C167*E167/$F$10</f>
        <v>0</v>
      </c>
    </row>
    <row r="168" ht="25" customHeight="1">
      <c r="B168" s="144" t="s">
        <v>154</v>
      </c>
      <c r="C168" s="145">
        <v>55</v>
      </c>
      <c r="D168" s="146">
        <v>180</v>
      </c>
      <c r="E168" s="135">
        <v>0</v>
      </c>
      <c r="F168" s="136">
        <f t="shared" si="4"/>
        <v>0</v>
      </c>
      <c r="G168" s="137">
        <f>C168*E168/$F$10</f>
        <v>0</v>
      </c>
    </row>
    <row r="169" ht="25" customHeight="1">
      <c r="B169" s="144" t="s">
        <v>155</v>
      </c>
      <c r="C169" s="145">
        <v>50</v>
      </c>
      <c r="D169" s="146">
        <v>360</v>
      </c>
      <c r="E169" s="135">
        <v>0</v>
      </c>
      <c r="F169" s="136">
        <f t="shared" si="4"/>
        <v>0</v>
      </c>
      <c r="G169" s="137">
        <f>C169*E169/$F$10</f>
        <v>0</v>
      </c>
    </row>
    <row r="170" ht="25" customHeight="1">
      <c r="B170" s="144" t="s">
        <v>156</v>
      </c>
      <c r="C170" s="145">
        <v>65</v>
      </c>
      <c r="D170" s="146">
        <v>260</v>
      </c>
      <c r="E170" s="135">
        <v>0</v>
      </c>
      <c r="F170" s="136">
        <f t="shared" si="4"/>
        <v>0</v>
      </c>
      <c r="G170" s="137">
        <f>C170*E170/$F$10</f>
        <v>0</v>
      </c>
    </row>
    <row r="171" ht="25" customHeight="1">
      <c r="B171" s="160" t="s">
        <v>157</v>
      </c>
      <c r="C171" s="145">
        <v>50</v>
      </c>
      <c r="D171" s="163">
        <v>190</v>
      </c>
      <c r="E171" s="135">
        <v>0</v>
      </c>
      <c r="F171" s="136">
        <f t="shared" si="4"/>
        <v>0</v>
      </c>
      <c r="G171" s="137">
        <f>C171*E171/$F$10</f>
        <v>0</v>
      </c>
      <c r="I171" s="64"/>
    </row>
    <row r="172" ht="25" customHeight="1">
      <c r="B172" s="144" t="s">
        <v>158</v>
      </c>
      <c r="C172" s="145">
        <v>60</v>
      </c>
      <c r="D172" s="146">
        <v>250</v>
      </c>
      <c r="E172" s="135">
        <v>0</v>
      </c>
      <c r="F172" s="136">
        <f t="shared" si="4"/>
        <v>0</v>
      </c>
      <c r="G172" s="137">
        <f>C172*E172/$F$10</f>
        <v>0</v>
      </c>
      <c r="I172" s="64"/>
    </row>
    <row r="173" ht="25" customHeight="1">
      <c r="B173" s="144" t="s">
        <v>159</v>
      </c>
      <c r="C173" s="145">
        <v>50</v>
      </c>
      <c r="D173" s="146">
        <v>320</v>
      </c>
      <c r="E173" s="135">
        <v>0</v>
      </c>
      <c r="F173" s="136">
        <f t="shared" si="4"/>
        <v>0</v>
      </c>
      <c r="G173" s="137">
        <f>C173*E173/$F$10</f>
        <v>0</v>
      </c>
    </row>
    <row r="174" ht="25" customHeight="1">
      <c r="B174" s="144" t="s">
        <v>160</v>
      </c>
      <c r="C174" s="170">
        <v>50</v>
      </c>
      <c r="D174" s="146">
        <v>370</v>
      </c>
      <c r="E174" s="135">
        <v>0</v>
      </c>
      <c r="F174" s="136">
        <f t="shared" si="4"/>
        <v>0</v>
      </c>
      <c r="G174" s="137">
        <f>C174*E174/$F$10</f>
        <v>0</v>
      </c>
    </row>
    <row r="175" ht="25" customHeight="1">
      <c r="B175" s="144" t="s">
        <v>161</v>
      </c>
      <c r="C175" s="145">
        <v>50</v>
      </c>
      <c r="D175" s="146">
        <v>230</v>
      </c>
      <c r="E175" s="135">
        <v>0</v>
      </c>
      <c r="F175" s="136">
        <f t="shared" si="4"/>
        <v>0</v>
      </c>
      <c r="G175" s="137">
        <f>C175*E175/$F$10</f>
        <v>0</v>
      </c>
    </row>
    <row r="176" ht="25" customHeight="1">
      <c r="B176" s="144" t="s">
        <v>162</v>
      </c>
      <c r="C176" s="145">
        <v>50</v>
      </c>
      <c r="D176" s="146">
        <v>210</v>
      </c>
      <c r="E176" s="135">
        <v>0</v>
      </c>
      <c r="F176" s="136">
        <f t="shared" si="4"/>
        <v>0</v>
      </c>
      <c r="G176" s="137">
        <f>C176*E176/$F$10</f>
        <v>0</v>
      </c>
    </row>
    <row r="177" ht="25" customHeight="1">
      <c r="B177" s="144" t="s">
        <v>163</v>
      </c>
      <c r="C177" s="170">
        <v>50</v>
      </c>
      <c r="D177" s="146">
        <v>350</v>
      </c>
      <c r="E177" s="135">
        <v>0</v>
      </c>
      <c r="F177" s="136">
        <f t="shared" si="4"/>
        <v>0</v>
      </c>
      <c r="G177" s="137">
        <f>C177*E177/$F$10</f>
        <v>0</v>
      </c>
    </row>
    <row r="178" ht="25" customHeight="1">
      <c r="B178" s="144" t="s">
        <v>164</v>
      </c>
      <c r="C178" s="145">
        <v>50</v>
      </c>
      <c r="D178" s="146">
        <v>420</v>
      </c>
      <c r="E178" s="135">
        <v>0</v>
      </c>
      <c r="F178" s="136">
        <f t="shared" si="4"/>
        <v>0</v>
      </c>
      <c r="G178" s="137">
        <f>C178*E178/$F$10</f>
        <v>0</v>
      </c>
    </row>
    <row r="179" ht="25" customHeight="1">
      <c r="B179" s="144" t="s">
        <v>165</v>
      </c>
      <c r="C179" s="145">
        <v>50</v>
      </c>
      <c r="D179" s="146">
        <v>220</v>
      </c>
      <c r="E179" s="135">
        <v>0</v>
      </c>
      <c r="F179" s="136">
        <f t="shared" si="4"/>
        <v>0</v>
      </c>
      <c r="G179" s="137">
        <f>C179*E179/$F$10</f>
        <v>0</v>
      </c>
    </row>
    <row r="180" ht="7" customHeight="1">
      <c r="B180" s="144"/>
      <c r="C180" s="145"/>
      <c r="D180" s="146"/>
      <c r="E180" s="147"/>
      <c r="F180" s="136"/>
      <c r="G180" s="137"/>
    </row>
    <row r="181" ht="30" customHeight="1">
      <c r="B181" s="139" t="s">
        <v>166</v>
      </c>
      <c r="C181" s="140"/>
      <c r="D181" s="141"/>
      <c r="E181" s="142"/>
      <c r="F181" s="143"/>
      <c r="G181" s="182"/>
    </row>
    <row r="182" ht="7" customHeight="1">
      <c r="B182" s="144"/>
      <c r="C182" s="145"/>
      <c r="D182" s="146"/>
      <c r="E182" s="147"/>
      <c r="F182" s="136"/>
      <c r="G182" s="137"/>
    </row>
    <row r="183" ht="30" customHeight="1">
      <c r="B183" s="148" t="s">
        <v>167</v>
      </c>
      <c r="C183" s="149" t="s">
        <v>28</v>
      </c>
      <c r="D183" s="150" t="s">
        <v>32</v>
      </c>
      <c r="E183" s="151" t="s">
        <v>33</v>
      </c>
      <c r="F183" s="152" t="s">
        <v>34</v>
      </c>
      <c r="G183" s="131" t="s">
        <v>35</v>
      </c>
    </row>
    <row r="184" ht="7" customHeight="1">
      <c r="B184" s="144"/>
      <c r="C184" s="145"/>
      <c r="D184" s="146"/>
      <c r="E184" s="147"/>
      <c r="F184" s="136"/>
      <c r="G184" s="137"/>
    </row>
    <row r="185" s="153" customFormat="1" ht="42.75">
      <c r="B185" s="154" t="s">
        <v>168</v>
      </c>
      <c r="C185" s="161">
        <v>5800</v>
      </c>
      <c r="D185" s="146">
        <v>17800</v>
      </c>
      <c r="E185" s="145">
        <v>0</v>
      </c>
      <c r="F185" s="136">
        <f t="shared" si="4"/>
        <v>0</v>
      </c>
      <c r="G185" s="137">
        <f>C185*E185/$F$10</f>
        <v>0</v>
      </c>
    </row>
    <row r="186" ht="7" customHeight="1">
      <c r="B186" s="144"/>
      <c r="C186" s="145"/>
      <c r="D186" s="146"/>
      <c r="E186" s="147"/>
      <c r="F186" s="136"/>
      <c r="G186" s="137"/>
    </row>
    <row r="187" ht="30" customHeight="1">
      <c r="B187" s="148" t="s">
        <v>169</v>
      </c>
      <c r="C187" s="149" t="s">
        <v>28</v>
      </c>
      <c r="D187" s="150" t="s">
        <v>32</v>
      </c>
      <c r="E187" s="151" t="s">
        <v>33</v>
      </c>
      <c r="F187" s="152" t="s">
        <v>34</v>
      </c>
      <c r="G187" s="131" t="s">
        <v>35</v>
      </c>
    </row>
    <row r="188" ht="7" customHeight="1">
      <c r="B188" s="144"/>
      <c r="C188" s="145"/>
      <c r="D188" s="146"/>
      <c r="E188" s="147"/>
      <c r="F188" s="136"/>
      <c r="G188" s="137"/>
    </row>
    <row r="189" s="153" customFormat="1" ht="42.75">
      <c r="B189" s="154" t="s">
        <v>170</v>
      </c>
      <c r="C189" s="161">
        <v>5900</v>
      </c>
      <c r="D189" s="146">
        <v>11100</v>
      </c>
      <c r="E189" s="145">
        <v>0</v>
      </c>
      <c r="F189" s="136">
        <f t="shared" si="4"/>
        <v>0</v>
      </c>
      <c r="G189" s="137">
        <f>C189*E189/$F$10</f>
        <v>0</v>
      </c>
    </row>
    <row r="190" s="46" customFormat="1" ht="6" customHeight="1">
      <c r="A190" s="183"/>
      <c r="B190" s="154"/>
      <c r="C190" s="184"/>
      <c r="D190" s="185"/>
      <c r="E190" s="186"/>
      <c r="F190" s="187"/>
      <c r="G190" s="188"/>
    </row>
    <row r="191" s="46" customFormat="1" ht="30" customHeight="1">
      <c r="A191" s="183"/>
      <c r="B191" s="139" t="s">
        <v>171</v>
      </c>
      <c r="C191" s="140"/>
      <c r="D191" s="141"/>
      <c r="E191" s="142"/>
      <c r="F191" s="143"/>
      <c r="G191" s="182"/>
    </row>
    <row r="192" s="0" customFormat="1" ht="6" customHeight="1">
      <c r="B192" s="168"/>
      <c r="C192" s="164"/>
      <c r="D192" s="165"/>
      <c r="E192" s="169"/>
      <c r="F192" s="167"/>
      <c r="G192" s="162"/>
    </row>
    <row r="193" s="0" customFormat="1" ht="30" customHeight="1">
      <c r="B193" s="148" t="s">
        <v>172</v>
      </c>
      <c r="C193" s="149" t="s">
        <v>28</v>
      </c>
      <c r="D193" s="150" t="s">
        <v>32</v>
      </c>
      <c r="E193" s="151" t="s">
        <v>33</v>
      </c>
      <c r="F193" s="152" t="s">
        <v>34</v>
      </c>
      <c r="G193" s="131" t="s">
        <v>35</v>
      </c>
    </row>
    <row r="194" s="0" customFormat="1" ht="25" customHeight="1">
      <c r="B194" s="160" t="s">
        <v>173</v>
      </c>
      <c r="C194" s="145">
        <v>280</v>
      </c>
      <c r="D194" s="146">
        <v>1800</v>
      </c>
      <c r="E194" s="145">
        <v>0</v>
      </c>
      <c r="F194" s="136">
        <f t="shared" si="4"/>
        <v>0</v>
      </c>
      <c r="G194" s="137">
        <f>C194*E194/$F$10</f>
        <v>0</v>
      </c>
    </row>
    <row r="195" s="0" customFormat="1" ht="25" customHeight="1">
      <c r="B195" s="144" t="s">
        <v>174</v>
      </c>
      <c r="C195" s="145">
        <v>280</v>
      </c>
      <c r="D195" s="189">
        <v>1600</v>
      </c>
      <c r="E195" s="145">
        <v>0</v>
      </c>
      <c r="F195" s="136">
        <f t="shared" si="4"/>
        <v>0</v>
      </c>
      <c r="G195" s="137">
        <f>C195*E195/$F$10</f>
        <v>0</v>
      </c>
    </row>
    <row r="196" s="0" customFormat="1" ht="25" customHeight="1">
      <c r="B196" s="144" t="s">
        <v>175</v>
      </c>
      <c r="C196" s="145">
        <v>280</v>
      </c>
      <c r="D196" s="146">
        <v>1750</v>
      </c>
      <c r="E196" s="145">
        <v>0</v>
      </c>
      <c r="F196" s="136">
        <f t="shared" si="4"/>
        <v>0</v>
      </c>
      <c r="G196" s="137">
        <f>C196*E196/$F$10</f>
        <v>0</v>
      </c>
    </row>
    <row r="197" s="0" customFormat="1" ht="25" customHeight="1">
      <c r="B197" s="144" t="s">
        <v>176</v>
      </c>
      <c r="C197" s="145">
        <v>280</v>
      </c>
      <c r="D197" s="146">
        <v>1950</v>
      </c>
      <c r="E197" s="145">
        <v>0</v>
      </c>
      <c r="F197" s="136">
        <f t="shared" si="4"/>
        <v>0</v>
      </c>
      <c r="G197" s="137">
        <f>C197*E197/$F$10</f>
        <v>0</v>
      </c>
    </row>
    <row r="198" s="0" customFormat="1" ht="25" customHeight="1">
      <c r="B198" s="144" t="s">
        <v>177</v>
      </c>
      <c r="C198" s="145">
        <v>280</v>
      </c>
      <c r="D198" s="146">
        <v>1670</v>
      </c>
      <c r="E198" s="145">
        <v>0</v>
      </c>
      <c r="F198" s="136">
        <f t="shared" si="4"/>
        <v>0</v>
      </c>
      <c r="G198" s="137">
        <f>C198*E198/$F$10</f>
        <v>0</v>
      </c>
    </row>
    <row r="199" s="0" customFormat="1" ht="25" customHeight="1">
      <c r="B199" s="144" t="s">
        <v>178</v>
      </c>
      <c r="C199" s="145">
        <v>280</v>
      </c>
      <c r="D199" s="146">
        <v>1390</v>
      </c>
      <c r="E199" s="145">
        <v>0</v>
      </c>
      <c r="F199" s="136">
        <f t="shared" si="4"/>
        <v>0</v>
      </c>
      <c r="G199" s="137">
        <f>C199*E199/$F$10</f>
        <v>0</v>
      </c>
    </row>
    <row r="200" s="0" customFormat="1" ht="25" customHeight="1">
      <c r="B200" s="144" t="s">
        <v>179</v>
      </c>
      <c r="C200" s="145">
        <v>280</v>
      </c>
      <c r="D200" s="146">
        <v>1100</v>
      </c>
      <c r="E200" s="145">
        <v>0</v>
      </c>
      <c r="F200" s="136">
        <f t="shared" si="4"/>
        <v>0</v>
      </c>
      <c r="G200" s="137">
        <f>C200*E200/$F$10</f>
        <v>0</v>
      </c>
    </row>
    <row r="201" s="0" customFormat="1" ht="25" customHeight="1">
      <c r="B201" s="160" t="s">
        <v>180</v>
      </c>
      <c r="C201" s="145">
        <v>280</v>
      </c>
      <c r="D201" s="146">
        <v>1490</v>
      </c>
      <c r="E201" s="145">
        <v>0</v>
      </c>
      <c r="F201" s="136">
        <f t="shared" si="4"/>
        <v>0</v>
      </c>
      <c r="G201" s="137">
        <f>C201*E201/$F$10</f>
        <v>0</v>
      </c>
    </row>
    <row r="202" s="0" customFormat="1" ht="6" customHeight="1">
      <c r="B202" s="168"/>
      <c r="C202" s="164"/>
      <c r="D202" s="165"/>
      <c r="E202" s="169"/>
      <c r="F202" s="167"/>
      <c r="G202" s="162"/>
    </row>
    <row r="203" s="0" customFormat="1" ht="30" customHeight="1">
      <c r="B203" s="148" t="s">
        <v>181</v>
      </c>
      <c r="C203" s="149" t="s">
        <v>28</v>
      </c>
      <c r="D203" s="150" t="s">
        <v>32</v>
      </c>
      <c r="E203" s="151" t="s">
        <v>33</v>
      </c>
      <c r="F203" s="152" t="s">
        <v>34</v>
      </c>
      <c r="G203" s="131" t="s">
        <v>35</v>
      </c>
    </row>
    <row r="204" s="0" customFormat="1" ht="25" customHeight="1">
      <c r="B204" s="144" t="s">
        <v>182</v>
      </c>
      <c r="C204" s="145">
        <v>200</v>
      </c>
      <c r="D204" s="190">
        <v>590</v>
      </c>
      <c r="E204" s="145">
        <v>0</v>
      </c>
      <c r="F204" s="136">
        <f t="shared" si="4"/>
        <v>0</v>
      </c>
      <c r="G204" s="137">
        <f>C204*E204/$F$10</f>
        <v>0</v>
      </c>
    </row>
    <row r="205" s="0" customFormat="1" ht="25" customHeight="1">
      <c r="B205" s="144" t="s">
        <v>183</v>
      </c>
      <c r="C205" s="145">
        <v>250</v>
      </c>
      <c r="D205" s="190">
        <v>850</v>
      </c>
      <c r="E205" s="145">
        <v>0</v>
      </c>
      <c r="F205" s="136">
        <f t="shared" si="4"/>
        <v>0</v>
      </c>
      <c r="G205" s="137">
        <f>C205*E205/$F$10</f>
        <v>0</v>
      </c>
    </row>
    <row r="206" s="0" customFormat="1" ht="25" customHeight="1">
      <c r="B206" s="144" t="s">
        <v>184</v>
      </c>
      <c r="C206" s="145">
        <v>250</v>
      </c>
      <c r="D206" s="190">
        <v>690</v>
      </c>
      <c r="E206" s="145">
        <v>0</v>
      </c>
      <c r="F206" s="136">
        <f t="shared" si="4"/>
        <v>0</v>
      </c>
      <c r="G206" s="137">
        <f>C206*E206/$F$10</f>
        <v>0</v>
      </c>
    </row>
    <row r="207" ht="7" customHeight="1">
      <c r="B207" s="168"/>
      <c r="C207" s="164"/>
      <c r="D207" s="165"/>
      <c r="E207" s="169"/>
      <c r="F207" s="167"/>
      <c r="G207" s="162"/>
    </row>
    <row r="208" s="0" customFormat="1" ht="30" customHeight="1">
      <c r="B208" s="148" t="s">
        <v>185</v>
      </c>
      <c r="C208" s="149" t="s">
        <v>28</v>
      </c>
      <c r="D208" s="150" t="s">
        <v>32</v>
      </c>
      <c r="E208" s="151" t="s">
        <v>33</v>
      </c>
      <c r="F208" s="152" t="s">
        <v>34</v>
      </c>
      <c r="G208" s="131" t="s">
        <v>35</v>
      </c>
    </row>
    <row r="209" ht="25" customHeight="1">
      <c r="B209" s="144" t="s">
        <v>186</v>
      </c>
      <c r="C209" s="145">
        <v>100</v>
      </c>
      <c r="D209" s="146">
        <v>385</v>
      </c>
      <c r="E209" s="147">
        <v>0</v>
      </c>
      <c r="F209" s="136">
        <f t="shared" si="4"/>
        <v>0</v>
      </c>
      <c r="G209" s="137">
        <f>C209*E209/$F$10</f>
        <v>0</v>
      </c>
    </row>
    <row r="210" ht="25" customHeight="1">
      <c r="B210" s="144" t="s">
        <v>187</v>
      </c>
      <c r="C210" s="145">
        <v>100</v>
      </c>
      <c r="D210" s="146">
        <v>690</v>
      </c>
      <c r="E210" s="147">
        <v>0</v>
      </c>
      <c r="F210" s="136">
        <f t="shared" si="4"/>
        <v>0</v>
      </c>
      <c r="G210" s="137">
        <f>C210*E210/$F$10</f>
        <v>0</v>
      </c>
    </row>
    <row r="211" ht="25" customHeight="1">
      <c r="B211" s="144" t="s">
        <v>188</v>
      </c>
      <c r="C211" s="145">
        <v>100</v>
      </c>
      <c r="D211" s="146">
        <v>680</v>
      </c>
      <c r="E211" s="147">
        <v>0</v>
      </c>
      <c r="F211" s="136">
        <f t="shared" si="4"/>
        <v>0</v>
      </c>
      <c r="G211" s="137">
        <f>C211*E211/$F$10</f>
        <v>0</v>
      </c>
    </row>
    <row r="212" ht="25" customHeight="1">
      <c r="B212" s="144" t="s">
        <v>189</v>
      </c>
      <c r="C212" s="145">
        <v>199</v>
      </c>
      <c r="D212" s="146">
        <v>390</v>
      </c>
      <c r="E212" s="147">
        <v>0</v>
      </c>
      <c r="F212" s="136">
        <f t="shared" si="4"/>
        <v>0</v>
      </c>
      <c r="G212" s="137">
        <f>C212*E212/$F$10</f>
        <v>0</v>
      </c>
    </row>
    <row r="213" ht="25" customHeight="1">
      <c r="B213" s="144" t="s">
        <v>190</v>
      </c>
      <c r="C213" s="145">
        <v>75</v>
      </c>
      <c r="D213" s="146">
        <v>310</v>
      </c>
      <c r="E213" s="147">
        <v>0</v>
      </c>
      <c r="F213" s="136">
        <f t="shared" si="4"/>
        <v>0</v>
      </c>
      <c r="G213" s="137">
        <f>C213*E213/$F$10</f>
        <v>0</v>
      </c>
    </row>
    <row r="214" ht="25" customHeight="1">
      <c r="B214" s="144" t="s">
        <v>191</v>
      </c>
      <c r="C214" s="145">
        <v>75</v>
      </c>
      <c r="D214" s="146">
        <v>450</v>
      </c>
      <c r="E214" s="147">
        <v>0</v>
      </c>
      <c r="F214" s="136">
        <f t="shared" si="4"/>
        <v>0</v>
      </c>
      <c r="G214" s="137">
        <f>C214*E214/$F$10</f>
        <v>0</v>
      </c>
    </row>
    <row r="215" ht="25" customHeight="1">
      <c r="B215" s="144" t="s">
        <v>192</v>
      </c>
      <c r="C215" s="145">
        <v>75</v>
      </c>
      <c r="D215" s="146">
        <v>360</v>
      </c>
      <c r="E215" s="147">
        <v>0</v>
      </c>
      <c r="F215" s="136">
        <f t="shared" si="4"/>
        <v>0</v>
      </c>
      <c r="G215" s="137">
        <f>C215*E215/$F$10</f>
        <v>0</v>
      </c>
    </row>
    <row r="216" ht="25" customHeight="1">
      <c r="B216" s="144" t="s">
        <v>193</v>
      </c>
      <c r="C216" s="145">
        <v>45</v>
      </c>
      <c r="D216" s="146">
        <v>230</v>
      </c>
      <c r="E216" s="147">
        <v>0</v>
      </c>
      <c r="F216" s="136">
        <f t="shared" si="4"/>
        <v>0</v>
      </c>
      <c r="G216" s="137">
        <f>C216*E216/$F$10</f>
        <v>0</v>
      </c>
    </row>
    <row r="217" ht="25" customHeight="1">
      <c r="B217" s="144" t="s">
        <v>194</v>
      </c>
      <c r="C217" s="145">
        <v>45</v>
      </c>
      <c r="D217" s="146">
        <v>190</v>
      </c>
      <c r="E217" s="147">
        <v>0</v>
      </c>
      <c r="F217" s="136">
        <f t="shared" si="4"/>
        <v>0</v>
      </c>
      <c r="G217" s="137">
        <f>C217*E217/$F$10</f>
        <v>0</v>
      </c>
    </row>
    <row r="218" ht="25" customHeight="1">
      <c r="B218" s="144" t="s">
        <v>195</v>
      </c>
      <c r="C218" s="145">
        <v>45</v>
      </c>
      <c r="D218" s="146">
        <v>240</v>
      </c>
      <c r="E218" s="147">
        <v>0</v>
      </c>
      <c r="F218" s="136">
        <f t="shared" si="4"/>
        <v>0</v>
      </c>
      <c r="G218" s="137">
        <f>C218*E218/$F$10</f>
        <v>0</v>
      </c>
    </row>
    <row r="219" ht="25" customHeight="1">
      <c r="B219" s="144" t="s">
        <v>196</v>
      </c>
      <c r="C219" s="145">
        <v>45</v>
      </c>
      <c r="D219" s="146">
        <v>240</v>
      </c>
      <c r="E219" s="147">
        <v>0</v>
      </c>
      <c r="F219" s="136">
        <f t="shared" si="4"/>
        <v>0</v>
      </c>
      <c r="G219" s="137">
        <f>C219*E219/$F$10</f>
        <v>0</v>
      </c>
    </row>
    <row r="220" ht="25" customHeight="1">
      <c r="B220" s="144" t="s">
        <v>197</v>
      </c>
      <c r="C220" s="145">
        <v>45</v>
      </c>
      <c r="D220" s="146">
        <v>210</v>
      </c>
      <c r="E220" s="147">
        <v>0</v>
      </c>
      <c r="F220" s="136">
        <f t="shared" si="4"/>
        <v>0</v>
      </c>
      <c r="G220" s="137">
        <f>C220*E220/$F$10</f>
        <v>0</v>
      </c>
    </row>
    <row r="221" ht="25" customHeight="1">
      <c r="B221" s="144" t="s">
        <v>198</v>
      </c>
      <c r="C221" s="145">
        <v>45</v>
      </c>
      <c r="D221" s="146">
        <v>230</v>
      </c>
      <c r="E221" s="147">
        <v>0</v>
      </c>
      <c r="F221" s="136">
        <f t="shared" si="4"/>
        <v>0</v>
      </c>
      <c r="G221" s="137">
        <f>C221*E221/$F$10</f>
        <v>0</v>
      </c>
    </row>
    <row r="222" ht="25" customHeight="1">
      <c r="B222" s="144" t="s">
        <v>199</v>
      </c>
      <c r="C222" s="145">
        <v>45</v>
      </c>
      <c r="D222" s="146">
        <v>210</v>
      </c>
      <c r="E222" s="147">
        <v>0</v>
      </c>
      <c r="F222" s="136">
        <f t="shared" si="4"/>
        <v>0</v>
      </c>
      <c r="G222" s="137">
        <f>C222*E222/$F$10</f>
        <v>0</v>
      </c>
    </row>
    <row r="223" ht="25" customHeight="1">
      <c r="B223" s="144" t="s">
        <v>200</v>
      </c>
      <c r="C223" s="145">
        <v>45</v>
      </c>
      <c r="D223" s="146">
        <v>210</v>
      </c>
      <c r="E223" s="147">
        <v>0</v>
      </c>
      <c r="F223" s="136">
        <f t="shared" si="4"/>
        <v>0</v>
      </c>
      <c r="G223" s="137">
        <f>C223*E223/$F$10</f>
        <v>0</v>
      </c>
    </row>
    <row r="224" ht="25" customHeight="1">
      <c r="B224" s="144" t="s">
        <v>201</v>
      </c>
      <c r="C224" s="145">
        <v>45</v>
      </c>
      <c r="D224" s="146">
        <v>290</v>
      </c>
      <c r="E224" s="147">
        <v>0</v>
      </c>
      <c r="F224" s="136">
        <f t="shared" si="4"/>
        <v>0</v>
      </c>
      <c r="G224" s="137">
        <f>C224*E224/$F$10</f>
        <v>0</v>
      </c>
    </row>
    <row r="225" ht="6" customHeight="1">
      <c r="B225" s="168"/>
      <c r="C225" s="164"/>
      <c r="D225" s="165"/>
      <c r="E225" s="169"/>
      <c r="F225" s="167"/>
      <c r="G225" s="162"/>
    </row>
    <row r="226" ht="30" customHeight="1">
      <c r="B226" s="148" t="s">
        <v>202</v>
      </c>
      <c r="C226" s="149" t="s">
        <v>28</v>
      </c>
      <c r="D226" s="150" t="s">
        <v>32</v>
      </c>
      <c r="E226" s="151" t="s">
        <v>33</v>
      </c>
      <c r="F226" s="152" t="s">
        <v>34</v>
      </c>
      <c r="G226" s="131" t="s">
        <v>35</v>
      </c>
    </row>
    <row r="227" ht="25" customHeight="1">
      <c r="B227" s="144" t="s">
        <v>203</v>
      </c>
      <c r="C227" s="145">
        <v>300</v>
      </c>
      <c r="D227" s="146">
        <v>590</v>
      </c>
      <c r="E227" s="145">
        <v>0</v>
      </c>
      <c r="F227" s="136">
        <f t="shared" si="4"/>
        <v>0</v>
      </c>
      <c r="G227" s="137">
        <f>C227*E227/$F$10</f>
        <v>0</v>
      </c>
    </row>
    <row r="228" ht="25" customHeight="1">
      <c r="B228" s="144" t="s">
        <v>204</v>
      </c>
      <c r="C228" s="145">
        <v>300</v>
      </c>
      <c r="D228" s="146">
        <v>470</v>
      </c>
      <c r="E228" s="145">
        <v>0</v>
      </c>
      <c r="F228" s="136">
        <f t="shared" si="4"/>
        <v>0</v>
      </c>
      <c r="G228" s="137">
        <f>C228*E228/$F$10</f>
        <v>0</v>
      </c>
    </row>
    <row r="229" ht="25" customHeight="1">
      <c r="B229" s="144" t="s">
        <v>205</v>
      </c>
      <c r="C229" s="145">
        <v>300</v>
      </c>
      <c r="D229" s="146">
        <v>430</v>
      </c>
      <c r="E229" s="145">
        <v>0</v>
      </c>
      <c r="F229" s="136">
        <f t="shared" si="4"/>
        <v>0</v>
      </c>
      <c r="G229" s="137">
        <f>C229*E229/$F$10</f>
        <v>0</v>
      </c>
    </row>
    <row r="230" ht="25" customHeight="1">
      <c r="B230" s="144" t="s">
        <v>206</v>
      </c>
      <c r="C230" s="145">
        <v>150</v>
      </c>
      <c r="D230" s="146">
        <v>480</v>
      </c>
      <c r="E230" s="145">
        <v>0</v>
      </c>
      <c r="F230" s="136">
        <f t="shared" si="4"/>
        <v>0</v>
      </c>
      <c r="G230" s="137">
        <f>C230*E230/$F$10</f>
        <v>0</v>
      </c>
    </row>
    <row r="231" ht="25" customHeight="1">
      <c r="B231" s="144" t="s">
        <v>207</v>
      </c>
      <c r="C231" s="145">
        <v>100</v>
      </c>
      <c r="D231" s="146">
        <v>250</v>
      </c>
      <c r="E231" s="145">
        <v>0</v>
      </c>
      <c r="F231" s="136">
        <f t="shared" ref="F231:F267" si="5">E231*D231</f>
        <v>0</v>
      </c>
      <c r="G231" s="137">
        <f>C231*E231/$F$10</f>
        <v>0</v>
      </c>
    </row>
    <row r="232" ht="25" customHeight="1">
      <c r="B232" s="191" t="s">
        <v>208</v>
      </c>
      <c r="C232" s="145">
        <v>45</v>
      </c>
      <c r="D232" s="146">
        <v>130</v>
      </c>
      <c r="E232" s="145">
        <v>0</v>
      </c>
      <c r="F232" s="136">
        <f t="shared" si="5"/>
        <v>0</v>
      </c>
      <c r="G232" s="137">
        <f>C232*E232/$F$10</f>
        <v>0</v>
      </c>
    </row>
    <row r="233" ht="25" customHeight="1">
      <c r="B233" s="191" t="s">
        <v>209</v>
      </c>
      <c r="C233" s="145">
        <v>100</v>
      </c>
      <c r="D233" s="146">
        <v>150</v>
      </c>
      <c r="E233" s="145">
        <v>0</v>
      </c>
      <c r="F233" s="136">
        <f t="shared" si="5"/>
        <v>0</v>
      </c>
      <c r="G233" s="137">
        <f>C233*E233/$F$10</f>
        <v>0</v>
      </c>
    </row>
    <row r="234" ht="25" customHeight="1">
      <c r="B234" s="191" t="s">
        <v>210</v>
      </c>
      <c r="C234" s="145">
        <v>100</v>
      </c>
      <c r="D234" s="146">
        <v>120</v>
      </c>
      <c r="E234" s="145">
        <v>0</v>
      </c>
      <c r="F234" s="136">
        <f t="shared" si="5"/>
        <v>0</v>
      </c>
      <c r="G234" s="137">
        <f>C234*E234/$F$10</f>
        <v>0</v>
      </c>
    </row>
    <row r="235" ht="6" customHeight="1">
      <c r="B235" s="168"/>
      <c r="C235" s="164"/>
      <c r="D235" s="165"/>
      <c r="E235" s="169"/>
      <c r="F235" s="167"/>
      <c r="G235" s="162"/>
    </row>
    <row r="236" ht="30" customHeight="1">
      <c r="B236" s="139" t="s">
        <v>211</v>
      </c>
      <c r="C236" s="140"/>
      <c r="D236" s="141"/>
      <c r="E236" s="142"/>
      <c r="F236" s="143"/>
      <c r="G236" s="192"/>
    </row>
    <row r="237" ht="8" customHeight="1">
      <c r="B237" s="168"/>
      <c r="C237" s="164"/>
      <c r="D237" s="165"/>
      <c r="E237" s="169"/>
      <c r="F237" s="167"/>
      <c r="G237" s="162"/>
    </row>
    <row r="238" ht="30" customHeight="1">
      <c r="B238" s="148" t="s">
        <v>212</v>
      </c>
      <c r="C238" s="149" t="s">
        <v>28</v>
      </c>
      <c r="D238" s="150" t="s">
        <v>32</v>
      </c>
      <c r="E238" s="151" t="s">
        <v>33</v>
      </c>
      <c r="F238" s="152" t="s">
        <v>34</v>
      </c>
      <c r="G238" s="131" t="s">
        <v>35</v>
      </c>
    </row>
    <row r="239" ht="25" customHeight="1">
      <c r="B239" s="193" t="s">
        <v>213</v>
      </c>
      <c r="C239" s="145">
        <v>20</v>
      </c>
      <c r="D239" s="163">
        <v>90</v>
      </c>
      <c r="E239" s="145">
        <v>0</v>
      </c>
      <c r="F239" s="136">
        <f t="shared" si="5"/>
        <v>0</v>
      </c>
      <c r="G239" s="137">
        <f>C239*E239/$F$10</f>
        <v>0</v>
      </c>
    </row>
    <row r="240" ht="25" customHeight="1">
      <c r="B240" s="193" t="s">
        <v>214</v>
      </c>
      <c r="C240" s="145">
        <v>30</v>
      </c>
      <c r="D240" s="163">
        <v>210</v>
      </c>
      <c r="E240" s="145">
        <v>0</v>
      </c>
      <c r="F240" s="136">
        <f t="shared" si="5"/>
        <v>0</v>
      </c>
      <c r="G240" s="137">
        <f>C240*E240/$F$10</f>
        <v>0</v>
      </c>
    </row>
    <row r="241" ht="25" customHeight="1">
      <c r="B241" s="193" t="s">
        <v>215</v>
      </c>
      <c r="C241" s="145">
        <v>40</v>
      </c>
      <c r="D241" s="163">
        <v>190</v>
      </c>
      <c r="E241" s="145">
        <v>0</v>
      </c>
      <c r="F241" s="136">
        <f t="shared" si="5"/>
        <v>0</v>
      </c>
      <c r="G241" s="137">
        <f>C241*E241/$F$10</f>
        <v>0</v>
      </c>
    </row>
    <row r="242" ht="28.5">
      <c r="B242" s="193" t="s">
        <v>216</v>
      </c>
      <c r="C242" s="145">
        <v>150</v>
      </c>
      <c r="D242" s="163">
        <v>390</v>
      </c>
      <c r="E242" s="145">
        <v>0</v>
      </c>
      <c r="F242" s="136">
        <f t="shared" si="5"/>
        <v>0</v>
      </c>
      <c r="G242" s="137">
        <f>C242*E242/$F$10</f>
        <v>0</v>
      </c>
    </row>
    <row r="243" ht="25" customHeight="1">
      <c r="B243" s="193" t="s">
        <v>217</v>
      </c>
      <c r="C243" s="145">
        <v>100</v>
      </c>
      <c r="D243" s="163">
        <v>320</v>
      </c>
      <c r="E243" s="145">
        <v>0</v>
      </c>
      <c r="F243" s="136">
        <f t="shared" si="5"/>
        <v>0</v>
      </c>
      <c r="G243" s="137">
        <f>C243*E243/$F$10</f>
        <v>0</v>
      </c>
    </row>
    <row r="244" ht="25" customHeight="1">
      <c r="B244" s="193" t="s">
        <v>218</v>
      </c>
      <c r="C244" s="145">
        <v>60</v>
      </c>
      <c r="D244" s="163">
        <v>290</v>
      </c>
      <c r="E244" s="145">
        <v>0</v>
      </c>
      <c r="F244" s="136">
        <f t="shared" si="5"/>
        <v>0</v>
      </c>
      <c r="G244" s="137">
        <f>C244*E244/$F$10</f>
        <v>0</v>
      </c>
    </row>
    <row r="245" ht="25" customHeight="1">
      <c r="B245" s="193" t="s">
        <v>219</v>
      </c>
      <c r="C245" s="145">
        <v>90</v>
      </c>
      <c r="D245" s="163">
        <v>350</v>
      </c>
      <c r="E245" s="145">
        <v>0</v>
      </c>
      <c r="F245" s="136">
        <f t="shared" si="5"/>
        <v>0</v>
      </c>
      <c r="G245" s="137">
        <f>C245*E245/$F$10</f>
        <v>0</v>
      </c>
    </row>
    <row r="246" ht="25" customHeight="1">
      <c r="B246" s="193" t="s">
        <v>220</v>
      </c>
      <c r="C246" s="145">
        <v>55</v>
      </c>
      <c r="D246" s="163">
        <v>200</v>
      </c>
      <c r="E246" s="145">
        <v>0</v>
      </c>
      <c r="F246" s="136">
        <f t="shared" si="5"/>
        <v>0</v>
      </c>
      <c r="G246" s="137">
        <f>C246*E246/$F$10</f>
        <v>0</v>
      </c>
    </row>
    <row r="247" ht="28.5">
      <c r="B247" s="193" t="s">
        <v>221</v>
      </c>
      <c r="C247" s="145">
        <v>60</v>
      </c>
      <c r="D247" s="163">
        <v>150</v>
      </c>
      <c r="E247" s="145">
        <v>0</v>
      </c>
      <c r="F247" s="136">
        <f t="shared" si="5"/>
        <v>0</v>
      </c>
      <c r="G247" s="137">
        <f>C247*E247/$F$10</f>
        <v>0</v>
      </c>
    </row>
    <row r="248" ht="6" customHeight="1">
      <c r="B248" s="168"/>
      <c r="C248" s="164"/>
      <c r="D248" s="165"/>
      <c r="E248" s="169"/>
      <c r="F248" s="167"/>
      <c r="G248" s="162"/>
    </row>
    <row r="249" ht="30" customHeight="1">
      <c r="B249" s="148" t="s">
        <v>222</v>
      </c>
      <c r="C249" s="194" t="s">
        <v>28</v>
      </c>
      <c r="D249" s="150" t="s">
        <v>32</v>
      </c>
      <c r="E249" s="151" t="s">
        <v>33</v>
      </c>
      <c r="F249" s="195" t="s">
        <v>34</v>
      </c>
      <c r="G249" s="131" t="s">
        <v>35</v>
      </c>
    </row>
    <row r="250" ht="8" customHeight="1">
      <c r="B250" s="160"/>
      <c r="C250" s="145"/>
      <c r="D250" s="146"/>
      <c r="E250" s="196"/>
      <c r="F250" s="136"/>
      <c r="G250" s="162"/>
    </row>
    <row r="251" ht="25" customHeight="1">
      <c r="B251" s="160" t="s">
        <v>223</v>
      </c>
      <c r="C251" s="197">
        <v>400</v>
      </c>
      <c r="D251" s="146">
        <v>4800</v>
      </c>
      <c r="E251" s="198">
        <v>0</v>
      </c>
      <c r="F251" s="136">
        <f t="shared" si="5"/>
        <v>0</v>
      </c>
      <c r="G251" s="137">
        <f>C251*E251/$F$10</f>
        <v>0</v>
      </c>
    </row>
    <row r="252" ht="25" customHeight="1">
      <c r="B252" s="160" t="s">
        <v>224</v>
      </c>
      <c r="C252" s="145">
        <v>450</v>
      </c>
      <c r="D252" s="146">
        <v>4800</v>
      </c>
      <c r="E252" s="198">
        <v>0</v>
      </c>
      <c r="F252" s="136">
        <f t="shared" si="5"/>
        <v>0</v>
      </c>
      <c r="G252" s="137">
        <f>C252*E252/$F$10</f>
        <v>0</v>
      </c>
    </row>
    <row r="253" ht="25" customHeight="1">
      <c r="B253" s="160" t="s">
        <v>225</v>
      </c>
      <c r="C253" s="145">
        <v>700</v>
      </c>
      <c r="D253" s="163">
        <v>3800</v>
      </c>
      <c r="E253" s="198">
        <v>0</v>
      </c>
      <c r="F253" s="136">
        <f t="shared" si="5"/>
        <v>0</v>
      </c>
      <c r="G253" s="137">
        <f>C253*E253/$F$10</f>
        <v>0</v>
      </c>
    </row>
    <row r="254" ht="25" customHeight="1">
      <c r="B254" s="160" t="s">
        <v>226</v>
      </c>
      <c r="C254" s="197">
        <v>595</v>
      </c>
      <c r="D254" s="146">
        <v>4300</v>
      </c>
      <c r="E254" s="198">
        <v>0</v>
      </c>
      <c r="F254" s="136">
        <f t="shared" si="5"/>
        <v>0</v>
      </c>
      <c r="G254" s="137">
        <f>C254*E254/$F$10</f>
        <v>0</v>
      </c>
    </row>
    <row r="255" ht="8" customHeight="1">
      <c r="B255" s="160"/>
      <c r="C255" s="146"/>
      <c r="D255" s="146"/>
      <c r="E255" s="198"/>
      <c r="F255" s="136"/>
      <c r="G255" s="162"/>
    </row>
    <row r="256" ht="30" customHeight="1">
      <c r="B256" s="148" t="s">
        <v>227</v>
      </c>
      <c r="C256" s="149" t="s">
        <v>28</v>
      </c>
      <c r="D256" s="150" t="s">
        <v>32</v>
      </c>
      <c r="E256" s="151" t="s">
        <v>33</v>
      </c>
      <c r="F256" s="152" t="s">
        <v>34</v>
      </c>
      <c r="G256" s="131" t="s">
        <v>35</v>
      </c>
    </row>
    <row r="257" ht="25" customHeight="1">
      <c r="B257" s="191" t="s">
        <v>228</v>
      </c>
      <c r="C257" s="145">
        <v>1000</v>
      </c>
      <c r="D257" s="163">
        <v>550</v>
      </c>
      <c r="E257" s="145">
        <v>0</v>
      </c>
      <c r="F257" s="136">
        <f t="shared" si="5"/>
        <v>0</v>
      </c>
      <c r="G257" s="137">
        <f>C257*E257/$F$10</f>
        <v>0</v>
      </c>
    </row>
    <row r="258" ht="25" customHeight="1">
      <c r="B258" s="199" t="s">
        <v>229</v>
      </c>
      <c r="C258" s="145">
        <v>1000</v>
      </c>
      <c r="D258" s="163">
        <v>610</v>
      </c>
      <c r="E258" s="145">
        <v>0</v>
      </c>
      <c r="F258" s="136">
        <f t="shared" si="5"/>
        <v>0</v>
      </c>
      <c r="G258" s="137">
        <f>C258*E258/$F$10</f>
        <v>0</v>
      </c>
    </row>
    <row r="259" ht="25" customHeight="1">
      <c r="B259" s="191" t="s">
        <v>230</v>
      </c>
      <c r="C259" s="145">
        <v>1000</v>
      </c>
      <c r="D259" s="189">
        <v>650</v>
      </c>
      <c r="E259" s="145">
        <v>0</v>
      </c>
      <c r="F259" s="136">
        <f t="shared" si="5"/>
        <v>0</v>
      </c>
      <c r="G259" s="137">
        <f>C259*E259/$F$10</f>
        <v>0</v>
      </c>
    </row>
    <row r="260" ht="25" customHeight="1">
      <c r="B260" s="191" t="s">
        <v>231</v>
      </c>
      <c r="C260" s="145">
        <v>1000</v>
      </c>
      <c r="D260" s="189">
        <v>1100</v>
      </c>
      <c r="E260" s="145">
        <v>0</v>
      </c>
      <c r="F260" s="136">
        <f t="shared" si="5"/>
        <v>0</v>
      </c>
      <c r="G260" s="137">
        <f>C260*E260/$F$10</f>
        <v>0</v>
      </c>
    </row>
    <row r="261" ht="25" customHeight="1">
      <c r="B261" s="191" t="s">
        <v>232</v>
      </c>
      <c r="C261" s="145">
        <v>1000</v>
      </c>
      <c r="D261" s="189">
        <v>990</v>
      </c>
      <c r="E261" s="145">
        <v>0</v>
      </c>
      <c r="F261" s="136">
        <f t="shared" si="5"/>
        <v>0</v>
      </c>
      <c r="G261" s="137">
        <f>C261*E261/$F$10</f>
        <v>0</v>
      </c>
    </row>
    <row r="262" ht="25" customHeight="1">
      <c r="B262" s="191" t="s">
        <v>233</v>
      </c>
      <c r="C262" s="145">
        <v>1000</v>
      </c>
      <c r="D262" s="189">
        <v>890</v>
      </c>
      <c r="E262" s="145">
        <v>0</v>
      </c>
      <c r="F262" s="136">
        <f t="shared" si="5"/>
        <v>0</v>
      </c>
      <c r="G262" s="137">
        <f>C262*E262/$F$10</f>
        <v>0</v>
      </c>
    </row>
    <row r="263" ht="25" customHeight="1">
      <c r="B263" s="191" t="s">
        <v>234</v>
      </c>
      <c r="C263" s="145">
        <v>1000</v>
      </c>
      <c r="D263" s="163">
        <v>410</v>
      </c>
      <c r="E263" s="145">
        <v>0</v>
      </c>
      <c r="F263" s="136">
        <f t="shared" si="5"/>
        <v>0</v>
      </c>
      <c r="G263" s="137">
        <f>C263*E263/$F$10</f>
        <v>0</v>
      </c>
    </row>
    <row r="264" ht="25" customHeight="1">
      <c r="B264" s="191" t="s">
        <v>235</v>
      </c>
      <c r="C264" s="145">
        <v>1000</v>
      </c>
      <c r="D264" s="163">
        <v>340</v>
      </c>
      <c r="E264" s="145">
        <v>0</v>
      </c>
      <c r="F264" s="136">
        <f t="shared" si="5"/>
        <v>0</v>
      </c>
      <c r="G264" s="137">
        <f>C264*E264/$F$10</f>
        <v>0</v>
      </c>
    </row>
    <row r="265" ht="25" customHeight="1">
      <c r="B265" s="191" t="s">
        <v>236</v>
      </c>
      <c r="C265" s="145">
        <v>200</v>
      </c>
      <c r="D265" s="163">
        <v>420</v>
      </c>
      <c r="E265" s="145">
        <v>0</v>
      </c>
      <c r="F265" s="136">
        <f t="shared" si="5"/>
        <v>0</v>
      </c>
      <c r="G265" s="137">
        <f>C265*E265/$F$10</f>
        <v>0</v>
      </c>
    </row>
    <row r="266" ht="25" customHeight="1">
      <c r="B266" s="191" t="s">
        <v>237</v>
      </c>
      <c r="C266" s="145">
        <v>150</v>
      </c>
      <c r="D266" s="163">
        <v>150</v>
      </c>
      <c r="E266" s="145">
        <v>0</v>
      </c>
      <c r="F266" s="136">
        <f t="shared" si="5"/>
        <v>0</v>
      </c>
      <c r="G266" s="137">
        <f>C266*E266/$F$10</f>
        <v>0</v>
      </c>
    </row>
    <row r="267" ht="25" customHeight="1">
      <c r="B267" s="200" t="s">
        <v>238</v>
      </c>
      <c r="C267" s="201">
        <v>150</v>
      </c>
      <c r="D267" s="202">
        <v>100</v>
      </c>
      <c r="E267" s="201">
        <v>0</v>
      </c>
      <c r="F267" s="203">
        <f t="shared" si="5"/>
        <v>0</v>
      </c>
      <c r="G267" s="137">
        <f>C267*E267/$F$10</f>
        <v>0</v>
      </c>
    </row>
    <row r="268" s="60" customFormat="1" ht="7" customHeight="1">
      <c r="A268" s="204"/>
      <c r="C268" s="61"/>
      <c r="E268" s="62"/>
      <c r="F268" s="63"/>
      <c r="G268" s="26"/>
    </row>
    <row r="269" s="205" customFormat="1" ht="34.5" customHeight="1">
      <c r="A269" s="206"/>
      <c r="B269" s="207" t="s">
        <v>239</v>
      </c>
      <c r="C269" s="208" t="s">
        <v>240</v>
      </c>
      <c r="D269" s="209"/>
      <c r="E269" s="210">
        <f>SUM(G257:G267)</f>
        <v>0</v>
      </c>
      <c r="F269" s="211">
        <f>SUM(F257:F267)</f>
        <v>0</v>
      </c>
      <c r="G269" s="211"/>
      <c r="H269" s="212" t="s">
        <v>241</v>
      </c>
      <c r="I269" s="213"/>
    </row>
    <row r="270" s="60" customFormat="1" ht="7" customHeight="1">
      <c r="A270" s="204"/>
      <c r="C270" s="61"/>
      <c r="E270" s="62"/>
      <c r="F270" s="63"/>
      <c r="G270" s="26"/>
      <c r="H270" s="60" t="s">
        <v>241</v>
      </c>
    </row>
    <row r="271" s="205" customFormat="1" ht="34.5" customHeight="1">
      <c r="A271" s="206"/>
      <c r="B271" s="207" t="s">
        <v>242</v>
      </c>
      <c r="C271" s="214" t="s">
        <v>243</v>
      </c>
      <c r="D271" s="215"/>
      <c r="E271" s="210">
        <f>SUM(G39:G254)</f>
        <v>0</v>
      </c>
      <c r="F271" s="211">
        <f>SUM(F39:F254)</f>
        <v>0</v>
      </c>
      <c r="G271" s="211"/>
      <c r="H271" s="212"/>
      <c r="I271" s="216"/>
    </row>
    <row r="272" s="60" customFormat="1" ht="7" customHeight="1">
      <c r="A272" s="204"/>
      <c r="C272" s="61"/>
      <c r="E272" s="62"/>
      <c r="F272" s="63"/>
      <c r="G272" s="26"/>
    </row>
    <row r="273" s="205" customFormat="1" ht="24.75" customHeight="1">
      <c r="A273" s="206"/>
      <c r="B273" s="217" t="s">
        <v>244</v>
      </c>
      <c r="C273" s="218"/>
      <c r="D273" s="219"/>
      <c r="E273" s="220"/>
      <c r="F273" s="221"/>
      <c r="G273" s="222"/>
      <c r="H273" s="212"/>
      <c r="I273" s="216"/>
    </row>
    <row r="274" s="60" customFormat="1" ht="7" customHeight="1">
      <c r="A274" s="204"/>
      <c r="C274" s="61"/>
      <c r="E274" s="62"/>
      <c r="F274" s="63"/>
      <c r="G274" s="26"/>
    </row>
    <row r="275" s="205" customFormat="1" ht="15" customHeight="1">
      <c r="A275" s="206"/>
      <c r="B275" s="223" t="s">
        <v>245</v>
      </c>
      <c r="C275" s="224">
        <v>1</v>
      </c>
      <c r="D275" s="225"/>
      <c r="E275" s="226">
        <v>1500</v>
      </c>
      <c r="F275" s="227">
        <f>C275*E275</f>
        <v>1500</v>
      </c>
      <c r="G275" s="227"/>
      <c r="H275" s="212"/>
      <c r="I275" s="216"/>
    </row>
    <row r="276" s="60" customFormat="1" ht="7" customHeight="1">
      <c r="A276" s="204"/>
      <c r="C276" s="61"/>
      <c r="E276" s="62"/>
      <c r="F276" s="63"/>
      <c r="G276" s="26"/>
    </row>
    <row r="277" s="228" customFormat="1" ht="34.5" customHeight="1">
      <c r="A277" s="229"/>
      <c r="B277" s="230" t="s">
        <v>246</v>
      </c>
      <c r="C277" s="231" t="s">
        <v>247</v>
      </c>
      <c r="D277" s="232"/>
      <c r="E277" s="233">
        <f>F277/F10</f>
        <v>150</v>
      </c>
      <c r="F277" s="234">
        <f>F269+F271+F275</f>
        <v>1500</v>
      </c>
      <c r="G277" s="235"/>
      <c r="H277" s="236"/>
      <c r="I277" s="236"/>
    </row>
    <row r="278" s="60" customFormat="1" ht="7" customHeight="1">
      <c r="A278" s="204"/>
      <c r="C278" s="61"/>
      <c r="E278" s="62"/>
      <c r="F278" s="63"/>
      <c r="G278" s="26"/>
    </row>
    <row r="279" s="205" customFormat="1" ht="19.5" customHeight="1">
      <c r="A279" s="206"/>
      <c r="B279" s="237" t="s">
        <v>248</v>
      </c>
      <c r="C279" s="238"/>
      <c r="D279" s="239"/>
      <c r="E279" s="240"/>
      <c r="F279" s="241"/>
      <c r="G279" s="242"/>
      <c r="H279" s="212"/>
      <c r="I279" s="216"/>
    </row>
    <row r="280" s="205" customFormat="1" ht="65.25" customHeight="1">
      <c r="A280" s="243"/>
      <c r="B280" s="244" t="s">
        <v>249</v>
      </c>
      <c r="C280" s="245"/>
      <c r="D280" s="245"/>
      <c r="E280" s="245"/>
      <c r="F280" s="245"/>
      <c r="G280" s="246"/>
      <c r="H280" s="212"/>
      <c r="I280" s="212"/>
    </row>
    <row r="281" s="205" customFormat="1" ht="10" customHeight="1">
      <c r="A281" s="243"/>
      <c r="B281" s="247"/>
      <c r="C281" s="248"/>
      <c r="D281" s="249"/>
      <c r="E281" s="250"/>
      <c r="F281" s="251"/>
      <c r="G281" s="252"/>
      <c r="H281" s="212"/>
      <c r="I281" s="212"/>
    </row>
    <row r="282" s="205" customFormat="1" ht="312" customHeight="1">
      <c r="A282" s="243"/>
      <c r="B282" s="253" t="s">
        <v>250</v>
      </c>
      <c r="C282" s="253"/>
      <c r="D282" s="253"/>
      <c r="E282" s="253"/>
      <c r="F282" s="253"/>
      <c r="G282" s="254"/>
      <c r="H282" s="212"/>
      <c r="I282" s="212"/>
    </row>
    <row r="283" s="205" customFormat="1" ht="8.25" customHeight="1">
      <c r="A283" s="243"/>
      <c r="B283" s="255"/>
      <c r="C283" s="248"/>
      <c r="D283" s="256"/>
      <c r="E283" s="250"/>
      <c r="F283" s="251"/>
      <c r="G283" s="252"/>
      <c r="H283" s="212"/>
      <c r="I283" s="212"/>
    </row>
    <row r="284" s="205" customFormat="1" ht="19.5" customHeight="1">
      <c r="A284" s="243"/>
      <c r="B284" s="257" t="s">
        <v>251</v>
      </c>
      <c r="C284" s="248"/>
      <c r="D284" s="258"/>
      <c r="E284" s="258"/>
      <c r="F284" s="258"/>
      <c r="G284" s="258"/>
      <c r="H284" s="212"/>
      <c r="I284" s="212"/>
    </row>
    <row r="285" s="205" customFormat="1" ht="8.25" customHeight="1">
      <c r="A285" s="243"/>
      <c r="B285" s="255"/>
      <c r="C285" s="248"/>
      <c r="D285" s="258"/>
      <c r="E285" s="258"/>
      <c r="F285" s="258"/>
      <c r="G285" s="258"/>
      <c r="H285" s="212"/>
      <c r="I285" s="212"/>
    </row>
    <row r="286" s="205" customFormat="1" ht="19.5" customHeight="1">
      <c r="A286" s="243"/>
      <c r="B286" s="259" t="s">
        <v>252</v>
      </c>
      <c r="C286" s="248"/>
      <c r="D286" s="258"/>
      <c r="E286" s="258"/>
      <c r="F286" s="258"/>
      <c r="G286" s="258"/>
      <c r="H286" s="212"/>
      <c r="I286" s="212"/>
    </row>
    <row r="287" s="205" customFormat="1" ht="19.5" customHeight="1">
      <c r="A287" s="243"/>
      <c r="B287" s="260" t="s">
        <v>253</v>
      </c>
      <c r="C287" s="248"/>
      <c r="D287" s="258"/>
      <c r="E287" s="258"/>
      <c r="F287" s="258"/>
      <c r="G287" s="258"/>
      <c r="H287" s="212"/>
      <c r="I287" s="212"/>
    </row>
    <row r="288" s="205" customFormat="1" ht="19.5" customHeight="1">
      <c r="A288" s="243"/>
      <c r="B288" s="255"/>
      <c r="C288" s="248"/>
      <c r="D288" s="256"/>
      <c r="E288" s="250"/>
      <c r="F288" s="251"/>
      <c r="G288" s="252"/>
      <c r="H288" s="212"/>
      <c r="I288" s="212"/>
    </row>
    <row r="289" s="205" customFormat="1" ht="19.5" customHeight="1">
      <c r="A289" s="243"/>
      <c r="B289" s="257" t="s">
        <v>254</v>
      </c>
      <c r="C289" s="248"/>
      <c r="D289" s="256"/>
      <c r="E289" s="250"/>
      <c r="F289" s="251"/>
      <c r="G289" s="252"/>
      <c r="H289" s="212"/>
      <c r="I289" s="212"/>
    </row>
    <row r="290" s="205" customFormat="1" ht="8.25" customHeight="1">
      <c r="A290" s="243"/>
      <c r="B290" s="255"/>
      <c r="C290" s="248"/>
      <c r="D290" s="256"/>
      <c r="E290" s="250"/>
      <c r="F290" s="251"/>
      <c r="G290" s="252"/>
      <c r="H290" s="212"/>
      <c r="I290" s="212"/>
    </row>
    <row r="291" s="205" customFormat="1" ht="19.5" customHeight="1">
      <c r="A291" s="243"/>
      <c r="B291" s="261" t="s">
        <v>252</v>
      </c>
      <c r="C291" s="248"/>
      <c r="D291" s="256"/>
      <c r="E291" s="250"/>
      <c r="F291" s="251"/>
      <c r="G291" s="252"/>
      <c r="H291" s="212"/>
      <c r="I291" s="21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autoFilter ref="E38:E267"/>
  <mergeCells count="18">
    <mergeCell ref="B1:F1"/>
    <mergeCell ref="D4:F4"/>
    <mergeCell ref="D5:F5"/>
    <mergeCell ref="B7:F7"/>
    <mergeCell ref="B8:F8"/>
    <mergeCell ref="B9:F9"/>
    <mergeCell ref="D10:E10"/>
    <mergeCell ref="D11:E11"/>
    <mergeCell ref="D12:E12"/>
    <mergeCell ref="C13:F13"/>
    <mergeCell ref="C14:F14"/>
    <mergeCell ref="C16:F16"/>
    <mergeCell ref="B26:F27"/>
    <mergeCell ref="B29:G29"/>
    <mergeCell ref="B31:G31"/>
    <mergeCell ref="B280:F280"/>
    <mergeCell ref="B282:F282"/>
    <mergeCell ref="D284:G287"/>
  </mergeCells>
  <hyperlinks>
    <hyperlink r:id="rId1" ref="D4"/>
    <hyperlink r:id="rId2" ref="D5"/>
    <hyperlink r:id="rId3" ref="E6"/>
    <hyperlink r:id="rId4" ref="B26:F27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aboveAverage" priority="70" id="{00C100B4-0081-48C0-98DD-005100910015}"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E157:E158 E161:E179 E159 E160</xm:sqref>
        </x14:conditionalFormatting>
        <x14:conditionalFormatting xmlns:xm="http://schemas.microsoft.com/office/excel/2006/main">
          <x14:cfRule type="aboveAverage" priority="26" id="{002B004B-0032-4D00-81F1-0062001A00A1}"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E84:E95 E99 E96 E97 E98</xm:sqref>
        </x14:conditionalFormatting>
        <x14:conditionalFormatting xmlns:xm="http://schemas.microsoft.com/office/excel/2006/main">
          <x14:cfRule type="aboveAverage" priority="25" id="{00B10095-001D-4F5F-8FE5-000D00B0009D}"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E39:E72</xm:sqref>
        </x14:conditionalFormatting>
        <x14:conditionalFormatting xmlns:xm="http://schemas.microsoft.com/office/excel/2006/main">
          <x14:cfRule type="cellIs" priority="24" operator="equal" stopIfTrue="1" id="{00690045-0025-4B54-A7EA-00F700EA006C}">
            <xm:f>$G$350+$G$350</xm:f>
            <x14:dxf>
              <font>
                <b val="0"/>
                <i val="0"/>
              </font>
            </x14:dxf>
          </x14:cfRule>
          <xm:sqref>D33:F35 D36:E37</xm:sqref>
        </x14:conditionalFormatting>
        <x14:conditionalFormatting xmlns:xm="http://schemas.microsoft.com/office/excel/2006/main">
          <x14:cfRule type="cellIs" priority="23" operator="equal" stopIfTrue="1" id="{00B90038-00FF-4517-8D55-004B009600B6}">
            <xm:f>$D$1572+$D$1572</xm:f>
            <x14:dxf>
              <font>
                <b val="0"/>
                <i val="0"/>
              </font>
            </x14:dxf>
          </x14:cfRule>
          <xm:sqref>F100</xm:sqref>
        </x14:conditionalFormatting>
        <x14:conditionalFormatting xmlns:xm="http://schemas.microsoft.com/office/excel/2006/main">
          <x14:cfRule type="cellIs" priority="22" operator="equal" stopIfTrue="1" id="{00690044-0086-4ECC-B563-003B009A0019}">
            <xm:f>$G$350+$G$350</xm:f>
            <x14:dxf>
              <font>
                <b val="0"/>
                <i val="0"/>
              </font>
            </x14:dxf>
          </x14:cfRule>
          <xm:sqref>G33</xm:sqref>
        </x14:conditionalFormatting>
        <x14:conditionalFormatting xmlns:xm="http://schemas.microsoft.com/office/excel/2006/main">
          <x14:cfRule type="aboveAverage" priority="21" id="{00DA0047-0031-4B6E-80FD-009C00510037}"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E102:E109</xm:sqref>
        </x14:conditionalFormatting>
        <x14:conditionalFormatting xmlns:xm="http://schemas.microsoft.com/office/excel/2006/main">
          <x14:cfRule type="aboveAverage" priority="20" id="{001A00D8-007E-4B64-926F-0038003F001B}"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E112:E130</xm:sqref>
        </x14:conditionalFormatting>
        <x14:conditionalFormatting xmlns:xm="http://schemas.microsoft.com/office/excel/2006/main">
          <x14:cfRule type="aboveAverage" priority="19" id="{003B00E5-00C9-4122-83FA-009100230014}"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E133:E138</xm:sqref>
        </x14:conditionalFormatting>
        <x14:conditionalFormatting xmlns:xm="http://schemas.microsoft.com/office/excel/2006/main">
          <x14:cfRule type="aboveAverage" priority="18" id="{00DE0099-0099-45A7-9A8C-005500200063}"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E141:E152</xm:sqref>
        </x14:conditionalFormatting>
        <x14:conditionalFormatting xmlns:xm="http://schemas.microsoft.com/office/excel/2006/main">
          <x14:cfRule type="aboveAverage" priority="16" id="{00820034-00BC-4467-AF13-0074003500EB}"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E194:E201 E185 E189 E204:E206 E209:E224 E239:E247 E257:E267 E227:E234</xm:sqref>
        </x14:conditionalFormatting>
        <x14:conditionalFormatting xmlns:xm="http://schemas.microsoft.com/office/excel/2006/main">
          <x14:cfRule type="aboveAverage" priority="16" id="{00FF0079-00CA-4AEA-82D7-00F2006C00FB}"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E153</xm:sqref>
        </x14:conditionalFormatting>
        <x14:conditionalFormatting xmlns:xm="http://schemas.microsoft.com/office/excel/2006/main">
          <x14:cfRule type="aboveAverage" priority="16" id="{0037004C-0010-4ED3-80EF-002B000A00EE}"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E154</xm:sqref>
        </x14:conditionalFormatting>
        <x14:conditionalFormatting xmlns:xm="http://schemas.microsoft.com/office/excel/2006/main">
          <x14:cfRule type="aboveAverage" priority="15" id="{002500B5-0000-4F3A-92B2-006700A10030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E194:E201 E102:E109 E133:E138 E185 E189 E204:E206 E209:E224 E239:E248 E256:E267 E39:E72 E84:E95 E99 E112:E130 E157:E158 E161:E179 E141:E154 E227:E234 E96 E97 E98 E159 E160</xm:sqref>
        </x14:conditionalFormatting>
        <x14:conditionalFormatting xmlns:xm="http://schemas.microsoft.com/office/excel/2006/main">
          <x14:cfRule type="aboveAverage" priority="15" id="{00E1001F-00B3-4DE6-9B3B-007F002A0036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E153</xm:sqref>
        </x14:conditionalFormatting>
        <x14:conditionalFormatting xmlns:xm="http://schemas.microsoft.com/office/excel/2006/main">
          <x14:cfRule type="aboveAverage" priority="15" id="{00CA0009-00B9-4FDC-97BF-00400011001F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E154</xm:sqref>
        </x14:conditionalFormatting>
        <x14:conditionalFormatting xmlns:xm="http://schemas.microsoft.com/office/excel/2006/main">
          <x14:cfRule type="aboveAverage" priority="14" id="{007400CE-0026-4944-AE59-00DA003400C4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F194:G201 F133:G138 F102:G109 F132 F185:G185 F189:G189 F204:G206 F209:G224 F239:G247 F257:G267 G74 G80 G76:G78 F39:G72 F84:G95 G96:G98 F99:G99 F112:G130 F157:G158 G159:G160 F161:G179 F141:G154 F227:G234 F96 F97 F98 F159 F160</xm:sqref>
        </x14:conditionalFormatting>
        <x14:conditionalFormatting xmlns:xm="http://schemas.microsoft.com/office/excel/2006/main">
          <x14:cfRule type="expression" priority="13" id="{006C0027-0001-4C36-9E74-004C003500C7}">
            <xm:f>ЕСЛИR34C5БОЛЬШЕ0</xm:f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F39:G72</xm:sqref>
        </x14:conditionalFormatting>
        <x14:conditionalFormatting xmlns:xm="http://schemas.microsoft.com/office/excel/2006/main">
          <x14:cfRule type="expression" priority="12" id="{007900F2-0028-4F59-B06C-000900A6002B}">
            <xm:f>ЕСЛИR34C5БОЛЬШЕ0</xm:f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B39:D39</xm:sqref>
        </x14:conditionalFormatting>
        <x14:conditionalFormatting xmlns:xm="http://schemas.microsoft.com/office/excel/2006/main">
          <x14:cfRule type="aboveAverage" priority="11" id="{00B000E0-008C-42EC-98EA-00830032003A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F255</xm:sqref>
        </x14:conditionalFormatting>
        <x14:conditionalFormatting xmlns:xm="http://schemas.microsoft.com/office/excel/2006/main">
          <x14:cfRule type="aboveAverage" priority="10" id="{00A80078-0016-49E1-A0BB-004700BA00C0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E251:E255</xm:sqref>
        </x14:conditionalFormatting>
        <x14:conditionalFormatting xmlns:xm="http://schemas.microsoft.com/office/excel/2006/main">
          <x14:cfRule type="aboveAverage" priority="9" id="{00F100ED-00D2-41C6-87EB-00AA00C4004B}"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E251:E255</xm:sqref>
        </x14:conditionalFormatting>
        <x14:conditionalFormatting xmlns:xm="http://schemas.microsoft.com/office/excel/2006/main">
          <x14:cfRule type="aboveAverage" priority="8" id="{0059004B-00F5-411F-B40F-000300F60078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E249:E255</xm:sqref>
        </x14:conditionalFormatting>
        <x14:conditionalFormatting xmlns:xm="http://schemas.microsoft.com/office/excel/2006/main">
          <x14:cfRule type="aboveAverage" priority="7" id="{001A00C4-004F-455A-9B2C-006F00CE0028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F251:F254</xm:sqref>
        </x14:conditionalFormatting>
        <x14:conditionalFormatting xmlns:xm="http://schemas.microsoft.com/office/excel/2006/main">
          <x14:cfRule type="aboveAverage" priority="6" id="{006D0093-0096-4121-B0B3-001E000B0009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G251:G254</xm:sqref>
        </x14:conditionalFormatting>
        <x14:conditionalFormatting xmlns:xm="http://schemas.microsoft.com/office/excel/2006/main">
          <x14:cfRule type="aboveAverage" priority="5" id="{00880012-00DC-460F-83E8-00EE003D005B}"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E77 E81:E82</xm:sqref>
        </x14:conditionalFormatting>
        <x14:conditionalFormatting xmlns:xm="http://schemas.microsoft.com/office/excel/2006/main">
          <x14:cfRule type="aboveAverage" priority="4" id="{0033004A-00A5-400B-AB09-005A001500D2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E77 E81:E82</xm:sqref>
        </x14:conditionalFormatting>
        <x14:conditionalFormatting xmlns:xm="http://schemas.microsoft.com/office/excel/2006/main">
          <x14:cfRule type="aboveAverage" priority="3" id="{001200E7-000B-4208-9D68-004700B90073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F77 F81:F82</xm:sqref>
        </x14:conditionalFormatting>
        <x14:conditionalFormatting xmlns:xm="http://schemas.microsoft.com/office/excel/2006/main">
          <x14:cfRule type="aboveAverage" priority="2" id="{00F600A5-008F-429B-BCF0-00FC00050016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G81</xm:sqref>
        </x14:conditionalFormatting>
        <x14:conditionalFormatting xmlns:xm="http://schemas.microsoft.com/office/excel/2006/main">
          <x14:cfRule type="expression" priority="1" id="{00420064-002A-426F-8DC0-0017009300CD}">
            <xm:f>ЕСЛИR34C5БОЛЬШЕ0</xm:f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G74 G76:G78 G80:G81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 disablePrompts="0">
        <x14:dataValidation xr:uid="{00D6007D-007E-4B63-A864-003300BE003F}" type="decimal" allowBlank="1" errorStyle="stop" imeMode="noControl" operator="notBetween" prompt="Минимальное количество порций-10" showDropDown="0" showErrorMessage="1" showInputMessage="1">
          <x14:formula1>
            <xm:f>1</xm:f>
          </x14:formula1>
          <x14:formula2>
            <xm:f>9</xm:f>
          </x14:formula2>
          <xm:sqref>E133:E138 E102:E109 E209:E215 E116:E118 E184 E180 E186 E182 E188 E250 E80 E76 E78 E74 E39:E72</xm:sqref>
        </x14:dataValidation>
        <x14:dataValidation xr:uid="{00E60052-008A-41CF-AF31-00A300C40037}" type="decimal" allowBlank="1" errorStyle="stop" imeMode="noControl" operator="notBetween" prompt="Минимальное количество порций-15" showDropDown="0" showErrorMessage="1" showInputMessage="1">
          <x14:formula1>
            <xm:f>1</xm:f>
          </x14:formula1>
          <x14:formula2>
            <xm:f>14</xm:f>
          </x14:formula2>
          <xm:sqref>E112:E114 E84:E95 E99 E157:E158 E161:E179 E96 E97 E98 E159 E160</xm:sqref>
        </x14:dataValidation>
        <x14:dataValidation xr:uid="{00AB0021-00C3-44DE-AEE6-001E004E008F}" type="decimal" allowBlank="1" errorStyle="stop" imeMode="noControl" operator="notBetween" prompt="Минимальное количество порций  - 12" showDropDown="0" showErrorMessage="1" showInputMessage="1">
          <x14:formula1>
            <xm:f>1</xm:f>
          </x14:formula1>
          <x14:formula2>
            <xm:f>11</xm:f>
          </x14:formula2>
          <xm:sqref>E115 E216:E224</xm:sqref>
        </x14:dataValidation>
        <x14:dataValidation xr:uid="{00A20008-00EC-4963-9E51-008700390056}" type="decimal" allowBlank="1" errorStyle="stop" imeMode="noControl" operator="notBetween" prompt="Минимальное количество порций - 4" showDropDown="0" showErrorMessage="1" showInputMessage="1">
          <x14:formula1>
            <xm:f>1</xm:f>
          </x14:formula1>
          <x14:formula2>
            <xm:f>3</xm:f>
          </x14:formula2>
          <xm:sqref>E146:E152</xm:sqref>
        </x14:dataValidation>
        <x14:dataValidation xr:uid="{00F100E4-006A-4CB9-9CF9-00ED003B00AA}" type="decimal" allowBlank="1" errorStyle="stop" imeMode="noControl" operator="notBetween" prompt="Минимальное кол-во порций - 20 шт" showDropDown="0" showErrorMessage="1" showInputMessage="1">
          <x14:formula1>
            <xm:f>1</xm:f>
          </x14:formula1>
          <x14:formula2>
            <xm:f>19</xm:f>
          </x14:formula2>
          <xm:sqref>E239:E247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55" zoomScale="110" workbookViewId="0">
      <selection activeCell="B26" activeCellId="0" sqref="B26:F27"/>
    </sheetView>
  </sheetViews>
  <sheetFormatPr baseColWidth="10" defaultColWidth="10.83203125" defaultRowHeight="14.25" outlineLevelCol="1"/>
  <cols>
    <col customWidth="1" min="1" max="1" style="1" width="8.6640625"/>
    <col customWidth="1" min="2" max="2" style="1" width="69.83203125"/>
    <col customWidth="1" min="3" max="3" style="1" width="14.33203125"/>
    <col customWidth="1" min="4" max="4" style="1" width="11"/>
    <col customWidth="1" min="5" max="5" style="1" width="8.5"/>
    <col customWidth="1" min="6" max="6" style="1" width="18.33203125"/>
    <col customWidth="1" hidden="1" min="7" max="7" outlineLevel="1" style="1" width="12.5"/>
    <col collapsed="1" customWidth="1" hidden="1" min="8" max="8" outlineLevel="1" style="1" width="6"/>
    <col collapsed="1" min="9" max="9" style="1" width="10.83203125"/>
    <col min="10" max="16384" style="1" width="10.83203125"/>
  </cols>
  <sheetData>
    <row r="1">
      <c r="B1" s="2"/>
      <c r="C1" s="2"/>
      <c r="D1" s="2"/>
      <c r="E1" s="2"/>
      <c r="F1" s="2"/>
    </row>
    <row r="2" ht="18" customHeight="1">
      <c r="B2" s="3"/>
      <c r="C2" s="4"/>
      <c r="D2" s="5"/>
      <c r="E2" s="4"/>
      <c r="F2" s="6" t="s">
        <v>0</v>
      </c>
      <c r="G2" s="262"/>
    </row>
    <row r="3" ht="18" customHeight="1">
      <c r="B3" s="8"/>
      <c r="C3" s="9"/>
      <c r="D3" s="9"/>
      <c r="E3" s="9"/>
      <c r="F3" s="10" t="s">
        <v>1</v>
      </c>
      <c r="G3" s="263"/>
    </row>
    <row r="4" ht="18" customHeight="1">
      <c r="B4" s="11"/>
      <c r="C4" s="12"/>
      <c r="D4" s="264" t="s">
        <v>2</v>
      </c>
      <c r="E4" s="264"/>
      <c r="F4" s="265"/>
      <c r="G4" s="266"/>
    </row>
    <row r="5" ht="18" customHeight="1">
      <c r="B5" s="11"/>
      <c r="C5" s="12"/>
      <c r="D5" s="16" t="s">
        <v>3</v>
      </c>
      <c r="E5" s="16"/>
      <c r="F5" s="17"/>
      <c r="G5" s="266"/>
    </row>
    <row r="6" ht="18" customHeight="1">
      <c r="B6" s="19"/>
      <c r="C6" s="20"/>
      <c r="D6" s="21"/>
      <c r="E6" s="22" t="s">
        <v>4</v>
      </c>
      <c r="F6" s="23"/>
      <c r="G6" s="267"/>
    </row>
    <row r="7" ht="7" customHeight="1">
      <c r="B7" s="25"/>
      <c r="C7" s="25"/>
      <c r="D7" s="25"/>
      <c r="E7" s="25"/>
      <c r="F7" s="25"/>
      <c r="G7" s="26"/>
    </row>
    <row r="8" ht="34.5" customHeight="1">
      <c r="B8" s="27" t="s">
        <v>5</v>
      </c>
      <c r="C8" s="28"/>
      <c r="D8" s="28"/>
      <c r="E8" s="28"/>
      <c r="F8" s="29"/>
      <c r="G8" s="268"/>
    </row>
    <row r="9" ht="17" customHeight="1">
      <c r="B9" s="31" t="s">
        <v>6</v>
      </c>
      <c r="C9" s="31"/>
      <c r="D9" s="31"/>
      <c r="E9" s="31"/>
      <c r="F9" s="31"/>
      <c r="G9" s="32"/>
    </row>
    <row r="10" ht="17" customHeight="1">
      <c r="B10" s="33" t="s">
        <v>7</v>
      </c>
      <c r="C10" s="34" t="s">
        <v>8</v>
      </c>
      <c r="D10" s="269" t="s">
        <v>9</v>
      </c>
      <c r="E10" s="270"/>
      <c r="F10" s="36">
        <v>10</v>
      </c>
      <c r="G10" s="32"/>
    </row>
    <row r="11" ht="31" customHeight="1">
      <c r="B11" s="37" t="s">
        <v>10</v>
      </c>
      <c r="C11" s="38" t="s">
        <v>11</v>
      </c>
      <c r="D11" s="43" t="s">
        <v>12</v>
      </c>
      <c r="E11" s="44"/>
      <c r="F11" s="40" t="s">
        <v>13</v>
      </c>
      <c r="G11" s="41"/>
    </row>
    <row r="12" ht="47" customHeight="1">
      <c r="B12" s="37" t="s">
        <v>14</v>
      </c>
      <c r="C12" s="42" t="s">
        <v>15</v>
      </c>
      <c r="D12" s="43" t="s">
        <v>16</v>
      </c>
      <c r="E12" s="44"/>
      <c r="F12" s="45"/>
      <c r="G12" s="46"/>
    </row>
    <row r="13" ht="47" customHeight="1">
      <c r="B13" s="37" t="s">
        <v>17</v>
      </c>
      <c r="C13" s="47" t="s">
        <v>18</v>
      </c>
      <c r="D13" s="50"/>
      <c r="E13" s="50"/>
      <c r="F13" s="49"/>
      <c r="G13" s="46"/>
    </row>
    <row r="14" ht="47" customHeight="1">
      <c r="B14" s="37" t="s">
        <v>19</v>
      </c>
      <c r="C14" s="47"/>
      <c r="D14" s="50"/>
      <c r="E14" s="50"/>
      <c r="F14" s="49"/>
      <c r="G14" s="46"/>
    </row>
    <row r="15" ht="6" customHeight="1">
      <c r="B15" s="51"/>
      <c r="C15" s="52"/>
      <c r="D15" s="53"/>
      <c r="E15" s="54"/>
      <c r="F15" s="55"/>
      <c r="G15" s="26"/>
    </row>
    <row r="16" ht="17" customHeight="1">
      <c r="B16" s="56" t="s">
        <v>20</v>
      </c>
      <c r="C16" s="57"/>
      <c r="D16" s="58"/>
      <c r="E16" s="58"/>
      <c r="F16" s="59"/>
      <c r="G16" s="32"/>
    </row>
    <row r="17" ht="6" customHeight="1">
      <c r="B17" s="25"/>
      <c r="C17" s="25"/>
      <c r="D17" s="25"/>
      <c r="E17" s="25"/>
      <c r="F17" s="25"/>
      <c r="G17" s="25"/>
      <c r="H17" s="25"/>
      <c r="I17" s="25"/>
    </row>
    <row r="18" ht="18" customHeight="1">
      <c r="A18" s="64"/>
      <c r="B18" s="65"/>
      <c r="C18" s="66"/>
      <c r="D18" s="67"/>
      <c r="E18" s="68"/>
      <c r="F18" s="69"/>
      <c r="G18" s="70"/>
      <c r="H18" s="71"/>
    </row>
    <row r="19" ht="17" customHeight="1">
      <c r="A19" s="72"/>
      <c r="B19" s="73"/>
      <c r="C19" s="71"/>
      <c r="D19" s="70"/>
      <c r="E19" s="74"/>
      <c r="F19" s="75"/>
      <c r="G19" s="70"/>
      <c r="H19" s="71"/>
    </row>
    <row r="20" ht="17" customHeight="1">
      <c r="A20" s="64"/>
      <c r="B20" s="73"/>
      <c r="C20" s="71"/>
      <c r="D20" s="70"/>
      <c r="E20" s="74"/>
      <c r="F20" s="75"/>
      <c r="G20" s="70"/>
      <c r="H20" s="71"/>
    </row>
    <row r="21" ht="17" customHeight="1">
      <c r="A21" s="72"/>
      <c r="B21" s="73"/>
      <c r="C21" s="71"/>
      <c r="D21" s="70"/>
      <c r="E21" s="74"/>
      <c r="F21" s="75"/>
      <c r="G21" s="70"/>
      <c r="H21" s="71"/>
    </row>
    <row r="22" ht="17" customHeight="1">
      <c r="A22" s="64"/>
      <c r="B22" s="73"/>
      <c r="C22" s="71"/>
      <c r="D22" s="70"/>
      <c r="E22" s="74"/>
      <c r="F22" s="75"/>
      <c r="G22" s="70"/>
      <c r="H22" s="71"/>
    </row>
    <row r="23" ht="17" customHeight="1">
      <c r="A23" s="76"/>
      <c r="B23" s="73"/>
      <c r="C23" s="71"/>
      <c r="D23" s="70"/>
      <c r="E23" s="74"/>
      <c r="F23" s="75"/>
      <c r="G23" s="70"/>
      <c r="H23" s="71"/>
    </row>
    <row r="24" ht="17" customHeight="1">
      <c r="A24" s="72"/>
      <c r="B24" s="73"/>
      <c r="C24" s="71"/>
      <c r="D24" s="70"/>
      <c r="E24" s="74"/>
      <c r="F24" s="77"/>
      <c r="G24" s="70"/>
      <c r="H24" s="71"/>
    </row>
    <row r="25" ht="17" customHeight="1">
      <c r="A25" s="64"/>
      <c r="B25" s="78"/>
      <c r="C25" s="79"/>
      <c r="D25" s="80"/>
      <c r="E25" s="81"/>
      <c r="F25" s="82"/>
      <c r="G25" s="70"/>
      <c r="H25" s="71"/>
    </row>
    <row r="26" ht="17" customHeight="1">
      <c r="A26" s="64"/>
      <c r="B26" s="83" t="s">
        <v>21</v>
      </c>
      <c r="C26" s="84"/>
      <c r="D26" s="84"/>
      <c r="E26" s="84"/>
      <c r="F26" s="85"/>
      <c r="G26" s="70"/>
      <c r="H26" s="71"/>
    </row>
    <row r="27" ht="17" customHeight="1">
      <c r="A27" s="64"/>
      <c r="B27" s="86"/>
      <c r="C27" s="87"/>
      <c r="D27" s="87"/>
      <c r="E27" s="87"/>
      <c r="F27" s="88"/>
      <c r="G27" s="70"/>
      <c r="H27" s="71"/>
    </row>
    <row r="28" ht="11" customHeight="1">
      <c r="A28" s="72"/>
      <c r="B28" s="70"/>
      <c r="C28" s="71"/>
      <c r="D28" s="70"/>
      <c r="E28" s="271"/>
      <c r="F28" s="90"/>
      <c r="G28" s="90"/>
    </row>
    <row r="29" ht="50" customHeight="1">
      <c r="B29" s="272" t="s">
        <v>255</v>
      </c>
      <c r="C29" s="273"/>
      <c r="D29" s="273"/>
      <c r="E29" s="273"/>
      <c r="F29" s="273"/>
      <c r="G29" s="274"/>
    </row>
    <row r="30" ht="20" hidden="1" customHeight="1">
      <c r="B30" s="275" t="s">
        <v>23</v>
      </c>
      <c r="C30" s="97"/>
      <c r="D30" s="97"/>
      <c r="E30" s="97"/>
      <c r="F30" s="97"/>
      <c r="G30" s="276"/>
    </row>
    <row r="31" ht="6" hidden="1" customHeight="1">
      <c r="B31" s="277"/>
      <c r="C31" s="98"/>
      <c r="D31" s="98"/>
      <c r="E31" s="98"/>
      <c r="F31" s="99"/>
      <c r="G31" s="278"/>
    </row>
    <row r="32" ht="29" hidden="1" customHeight="1">
      <c r="B32" s="101" t="s">
        <v>24</v>
      </c>
      <c r="C32" s="102" t="s">
        <v>25</v>
      </c>
      <c r="D32" s="103"/>
      <c r="E32" s="104" t="s">
        <v>26</v>
      </c>
      <c r="F32" s="104" t="s">
        <v>27</v>
      </c>
      <c r="G32" s="279" t="s">
        <v>28</v>
      </c>
    </row>
    <row r="33" ht="14" hidden="1" customHeight="1">
      <c r="B33" s="106" t="s">
        <v>29</v>
      </c>
      <c r="C33" s="107">
        <v>1</v>
      </c>
      <c r="D33" s="108"/>
      <c r="E33" s="109">
        <f>SUM(C37:C46)</f>
        <v>910</v>
      </c>
      <c r="F33" s="110">
        <f>SUM(D37:D46)</f>
        <v>3250</v>
      </c>
      <c r="G33" s="111">
        <f>SUM(G37:G1031)</f>
        <v>0</v>
      </c>
    </row>
    <row r="34" ht="14" hidden="1" customHeight="1">
      <c r="B34" s="112"/>
      <c r="C34" s="113"/>
      <c r="D34" s="114"/>
      <c r="E34" s="115"/>
      <c r="F34" s="116"/>
      <c r="G34" s="117"/>
    </row>
    <row r="35" ht="17" hidden="1" customHeight="1">
      <c r="B35" s="118" t="s">
        <v>30</v>
      </c>
      <c r="C35" s="119">
        <f>SUM(F37:F46)</f>
        <v>0</v>
      </c>
      <c r="D35" s="120"/>
      <c r="E35" s="121"/>
      <c r="F35" s="121">
        <f>SUM(F33:F33,F34:F34)</f>
        <v>3250</v>
      </c>
      <c r="G35" s="122">
        <f>SUM(G33:G33,G34:G34)</f>
        <v>0</v>
      </c>
    </row>
    <row r="36" ht="16" hidden="1" customHeight="1">
      <c r="B36" s="280"/>
      <c r="C36" s="124"/>
      <c r="D36" s="125"/>
      <c r="E36" s="125"/>
      <c r="F36" s="125"/>
      <c r="G36" s="281"/>
    </row>
    <row r="37" s="46" customFormat="1" ht="6" customHeight="1">
      <c r="A37" s="183"/>
      <c r="B37" s="154"/>
      <c r="C37" s="184"/>
      <c r="D37" s="185"/>
      <c r="E37" s="186"/>
      <c r="F37" s="187"/>
      <c r="G37" s="282"/>
    </row>
    <row r="38" s="46" customFormat="1" ht="30" customHeight="1">
      <c r="A38" s="183"/>
      <c r="B38" s="283" t="s">
        <v>171</v>
      </c>
      <c r="C38" s="140"/>
      <c r="D38" s="141"/>
      <c r="E38" s="142"/>
      <c r="F38" s="143"/>
      <c r="G38" s="284"/>
    </row>
    <row r="39" ht="7" customHeight="1">
      <c r="B39" s="168"/>
      <c r="C39" s="164"/>
      <c r="D39" s="165"/>
      <c r="E39" s="169"/>
      <c r="F39" s="167"/>
      <c r="G39" s="285"/>
    </row>
    <row r="40" s="0" customFormat="1" ht="42.75">
      <c r="B40" s="148" t="s">
        <v>256</v>
      </c>
      <c r="C40" s="149" t="s">
        <v>28</v>
      </c>
      <c r="D40" s="150" t="s">
        <v>32</v>
      </c>
      <c r="E40" s="151" t="s">
        <v>33</v>
      </c>
      <c r="F40" s="152" t="s">
        <v>34</v>
      </c>
      <c r="G40" s="286" t="s">
        <v>35</v>
      </c>
    </row>
    <row r="41" s="0" customFormat="1" ht="42.75">
      <c r="B41" s="287" t="s">
        <v>257</v>
      </c>
      <c r="C41" s="161">
        <v>270</v>
      </c>
      <c r="D41" s="146">
        <v>800</v>
      </c>
      <c r="E41" s="145">
        <v>0</v>
      </c>
      <c r="F41" s="136">
        <f t="shared" ref="F41:F46" si="6">E41*D41</f>
        <v>0</v>
      </c>
      <c r="G41" s="288">
        <f t="shared" ref="G41:G46" si="7">C41*E41/$F$10</f>
        <v>0</v>
      </c>
    </row>
    <row r="42" s="0" customFormat="1" ht="25" customHeight="1">
      <c r="B42" s="177" t="s">
        <v>258</v>
      </c>
      <c r="C42" s="178">
        <v>100</v>
      </c>
      <c r="D42" s="146">
        <v>600</v>
      </c>
      <c r="E42" s="145">
        <v>0</v>
      </c>
      <c r="F42" s="136">
        <f t="shared" si="6"/>
        <v>0</v>
      </c>
      <c r="G42" s="288">
        <f t="shared" si="7"/>
        <v>0</v>
      </c>
    </row>
    <row r="43" s="0" customFormat="1" ht="25" customHeight="1">
      <c r="B43" s="177" t="s">
        <v>259</v>
      </c>
      <c r="C43" s="178">
        <v>100</v>
      </c>
      <c r="D43" s="146">
        <v>850</v>
      </c>
      <c r="E43" s="145">
        <v>0</v>
      </c>
      <c r="F43" s="136">
        <f t="shared" si="6"/>
        <v>0</v>
      </c>
      <c r="G43" s="288">
        <f t="shared" si="7"/>
        <v>0</v>
      </c>
      <c r="I43" s="289"/>
    </row>
    <row r="44" s="0" customFormat="1" ht="28.5">
      <c r="B44" s="160" t="s">
        <v>260</v>
      </c>
      <c r="C44" s="145">
        <v>250</v>
      </c>
      <c r="D44" s="146">
        <v>480</v>
      </c>
      <c r="E44" s="145">
        <v>0</v>
      </c>
      <c r="F44" s="136">
        <f t="shared" si="6"/>
        <v>0</v>
      </c>
      <c r="G44" s="288">
        <f t="shared" si="7"/>
        <v>0</v>
      </c>
    </row>
    <row r="45" s="0" customFormat="1" ht="25" customHeight="1">
      <c r="B45" s="177" t="s">
        <v>261</v>
      </c>
      <c r="C45" s="178">
        <v>100</v>
      </c>
      <c r="D45" s="146">
        <v>170</v>
      </c>
      <c r="E45" s="145">
        <v>0</v>
      </c>
      <c r="F45" s="136">
        <f t="shared" si="6"/>
        <v>0</v>
      </c>
      <c r="G45" s="288">
        <f t="shared" si="7"/>
        <v>0</v>
      </c>
    </row>
    <row r="46" s="0" customFormat="1" ht="25" customHeight="1">
      <c r="B46" s="290" t="s">
        <v>262</v>
      </c>
      <c r="C46" s="291">
        <v>90</v>
      </c>
      <c r="D46" s="292">
        <v>350</v>
      </c>
      <c r="E46" s="293">
        <v>0</v>
      </c>
      <c r="F46" s="203">
        <f t="shared" si="6"/>
        <v>0</v>
      </c>
      <c r="G46" s="294">
        <f t="shared" si="7"/>
        <v>0</v>
      </c>
    </row>
    <row r="47" s="60" customFormat="1" ht="7" customHeight="1">
      <c r="A47" s="204"/>
      <c r="C47" s="61"/>
      <c r="E47" s="62"/>
      <c r="F47" s="63"/>
      <c r="G47" s="26"/>
    </row>
    <row r="48" s="205" customFormat="1" ht="34.5" customHeight="1">
      <c r="A48" s="206"/>
      <c r="B48" s="207" t="s">
        <v>242</v>
      </c>
      <c r="C48" s="214" t="s">
        <v>243</v>
      </c>
      <c r="D48" s="215"/>
      <c r="E48" s="210">
        <f>SUM(G41:G46)</f>
        <v>0</v>
      </c>
      <c r="F48" s="295">
        <f>SUM(F41:H46)</f>
        <v>0</v>
      </c>
      <c r="G48" s="211"/>
      <c r="H48" s="212"/>
      <c r="I48" s="212"/>
    </row>
    <row r="49" s="60" customFormat="1" ht="7" customHeight="1">
      <c r="A49" s="204"/>
      <c r="C49" s="61"/>
      <c r="E49" s="62"/>
      <c r="F49" s="63"/>
      <c r="G49" s="26"/>
    </row>
    <row r="50" s="205" customFormat="1" ht="24.75" customHeight="1">
      <c r="A50" s="206"/>
      <c r="B50" s="217" t="s">
        <v>244</v>
      </c>
      <c r="C50" s="218"/>
      <c r="D50" s="219"/>
      <c r="E50" s="220"/>
      <c r="F50" s="296"/>
      <c r="G50" s="222"/>
      <c r="H50" s="212"/>
      <c r="I50" s="212"/>
    </row>
    <row r="51" s="60" customFormat="1" ht="7" customHeight="1">
      <c r="A51" s="204"/>
      <c r="C51" s="61"/>
      <c r="E51" s="62"/>
      <c r="F51" s="63"/>
      <c r="G51" s="26"/>
    </row>
    <row r="52" s="205" customFormat="1" ht="15" customHeight="1">
      <c r="A52" s="206"/>
      <c r="B52" s="223" t="s">
        <v>263</v>
      </c>
      <c r="C52" s="224">
        <v>0</v>
      </c>
      <c r="D52" s="225"/>
      <c r="E52" s="226">
        <v>10000</v>
      </c>
      <c r="F52" s="227">
        <f>C52*E52</f>
        <v>0</v>
      </c>
      <c r="G52" s="227"/>
      <c r="H52" s="212"/>
      <c r="I52" s="216"/>
    </row>
    <row r="53" s="60" customFormat="1" ht="7" customHeight="1">
      <c r="A53" s="204"/>
      <c r="C53" s="61"/>
      <c r="E53" s="62"/>
      <c r="F53" s="63"/>
      <c r="G53" s="26"/>
    </row>
    <row r="54" s="205" customFormat="1" ht="15" customHeight="1">
      <c r="A54" s="206"/>
      <c r="B54" s="223" t="s">
        <v>264</v>
      </c>
      <c r="C54" s="224">
        <v>0</v>
      </c>
      <c r="D54" s="225"/>
      <c r="E54" s="226">
        <v>5000</v>
      </c>
      <c r="F54" s="227">
        <f>C54*E54</f>
        <v>0</v>
      </c>
      <c r="G54" s="227"/>
      <c r="H54" s="212"/>
      <c r="I54" s="216"/>
    </row>
    <row r="55" s="60" customFormat="1" ht="7" customHeight="1">
      <c r="A55" s="204"/>
      <c r="C55" s="61"/>
      <c r="E55" s="62"/>
      <c r="F55" s="63"/>
      <c r="G55" s="26"/>
    </row>
    <row r="56" s="205" customFormat="1" ht="15" customHeight="1">
      <c r="A56" s="206"/>
      <c r="B56" s="223" t="s">
        <v>265</v>
      </c>
      <c r="C56" s="224">
        <v>0</v>
      </c>
      <c r="D56" s="225"/>
      <c r="E56" s="226">
        <v>1500</v>
      </c>
      <c r="F56" s="227">
        <f>C56*E56</f>
        <v>0</v>
      </c>
      <c r="G56" s="227"/>
      <c r="H56" s="212"/>
      <c r="I56" s="216"/>
    </row>
    <row r="57" s="60" customFormat="1" ht="7" customHeight="1">
      <c r="A57" s="204"/>
      <c r="C57" s="61"/>
      <c r="E57" s="62"/>
      <c r="F57" s="63"/>
      <c r="G57" s="26"/>
    </row>
    <row r="58" s="228" customFormat="1" ht="34.5" customHeight="1">
      <c r="A58" s="229"/>
      <c r="B58" s="297" t="s">
        <v>246</v>
      </c>
      <c r="C58" s="298" t="s">
        <v>247</v>
      </c>
      <c r="D58" s="299"/>
      <c r="E58" s="300">
        <f>F58/F10</f>
        <v>0</v>
      </c>
      <c r="F58" s="235">
        <f>F48+F52+F54+F56</f>
        <v>0</v>
      </c>
      <c r="G58" s="235"/>
      <c r="H58" s="236"/>
      <c r="I58" s="301"/>
    </row>
    <row r="59" s="60" customFormat="1" ht="7" customHeight="1">
      <c r="A59" s="204"/>
      <c r="C59" s="61"/>
      <c r="E59" s="62"/>
      <c r="F59" s="63"/>
      <c r="G59" s="26"/>
    </row>
    <row r="60" s="205" customFormat="1" ht="19.5" customHeight="1">
      <c r="A60" s="206"/>
      <c r="B60" s="237" t="s">
        <v>248</v>
      </c>
      <c r="C60" s="238"/>
      <c r="D60" s="239"/>
      <c r="E60" s="240"/>
      <c r="F60" s="241"/>
      <c r="G60" s="242"/>
      <c r="H60" s="212"/>
      <c r="I60" s="216"/>
    </row>
    <row r="61" s="205" customFormat="1" ht="73.5" customHeight="1">
      <c r="A61" s="243"/>
      <c r="B61" s="244" t="s">
        <v>249</v>
      </c>
      <c r="C61" s="245"/>
      <c r="D61" s="245"/>
      <c r="E61" s="245"/>
      <c r="F61" s="245"/>
      <c r="G61" s="246"/>
      <c r="H61" s="212"/>
      <c r="I61" s="212"/>
    </row>
    <row r="62" s="205" customFormat="1" ht="10" customHeight="1">
      <c r="A62" s="243"/>
      <c r="B62" s="247"/>
      <c r="C62" s="248"/>
      <c r="D62" s="249"/>
      <c r="E62" s="250"/>
      <c r="F62" s="251"/>
      <c r="G62" s="252"/>
      <c r="H62" s="212"/>
      <c r="I62" s="212"/>
    </row>
    <row r="63" s="205" customFormat="1" ht="312" customHeight="1">
      <c r="A63" s="243"/>
      <c r="B63" s="253" t="s">
        <v>266</v>
      </c>
      <c r="C63" s="253"/>
      <c r="D63" s="253"/>
      <c r="E63" s="253"/>
      <c r="F63" s="253"/>
      <c r="G63" s="254"/>
      <c r="H63" s="212"/>
      <c r="I63" s="212"/>
    </row>
    <row r="64" s="205" customFormat="1" ht="8.25" customHeight="1">
      <c r="A64" s="243"/>
      <c r="B64" s="255"/>
      <c r="C64" s="248"/>
      <c r="D64" s="256"/>
      <c r="E64" s="250"/>
      <c r="F64" s="251"/>
      <c r="G64" s="252"/>
      <c r="H64" s="212"/>
      <c r="I64" s="212"/>
    </row>
    <row r="65" s="205" customFormat="1" ht="19.5" customHeight="1">
      <c r="A65" s="243"/>
      <c r="B65" s="257" t="s">
        <v>251</v>
      </c>
      <c r="C65" s="248"/>
      <c r="D65" s="258"/>
      <c r="E65" s="258"/>
      <c r="F65" s="258"/>
      <c r="G65" s="258"/>
      <c r="H65" s="212"/>
      <c r="I65" s="212"/>
    </row>
    <row r="66" s="205" customFormat="1" ht="8.25" customHeight="1">
      <c r="A66" s="243"/>
      <c r="B66" s="255"/>
      <c r="C66" s="248"/>
      <c r="D66" s="258"/>
      <c r="E66" s="258"/>
      <c r="F66" s="258"/>
      <c r="G66" s="258"/>
      <c r="H66" s="212"/>
      <c r="I66" s="212"/>
    </row>
    <row r="67" s="205" customFormat="1" ht="19.5" customHeight="1">
      <c r="A67" s="243"/>
      <c r="B67" s="259" t="s">
        <v>252</v>
      </c>
      <c r="C67" s="248"/>
      <c r="D67" s="258"/>
      <c r="E67" s="258"/>
      <c r="F67" s="258"/>
      <c r="G67" s="258"/>
      <c r="H67" s="212"/>
      <c r="I67" s="212"/>
    </row>
    <row r="68" s="205" customFormat="1" ht="19.5" customHeight="1">
      <c r="A68" s="243"/>
      <c r="B68" s="260" t="s">
        <v>253</v>
      </c>
      <c r="C68" s="248"/>
      <c r="D68" s="258"/>
      <c r="E68" s="258"/>
      <c r="F68" s="258"/>
      <c r="G68" s="258"/>
      <c r="H68" s="212"/>
      <c r="I68" s="212"/>
    </row>
    <row r="69" s="205" customFormat="1" ht="19.5" customHeight="1">
      <c r="A69" s="243"/>
      <c r="B69" s="255"/>
      <c r="C69" s="248"/>
      <c r="D69" s="256"/>
      <c r="E69" s="250"/>
      <c r="F69" s="251"/>
      <c r="G69" s="252"/>
      <c r="H69" s="212"/>
      <c r="I69" s="212"/>
    </row>
    <row r="70" s="205" customFormat="1" ht="19.5" customHeight="1">
      <c r="A70" s="243"/>
      <c r="B70" s="257" t="s">
        <v>254</v>
      </c>
      <c r="C70" s="248"/>
      <c r="D70" s="256"/>
      <c r="E70" s="250"/>
      <c r="F70" s="251"/>
      <c r="G70" s="252"/>
      <c r="H70" s="212"/>
      <c r="I70" s="212"/>
    </row>
    <row r="71" s="205" customFormat="1" ht="8.25" customHeight="1">
      <c r="A71" s="243"/>
      <c r="B71" s="255"/>
      <c r="C71" s="248"/>
      <c r="D71" s="256"/>
      <c r="E71" s="250"/>
      <c r="F71" s="251"/>
      <c r="G71" s="252"/>
      <c r="H71" s="212"/>
      <c r="I71" s="212"/>
    </row>
    <row r="72" s="205" customFormat="1" ht="19.5" customHeight="1">
      <c r="A72" s="243"/>
      <c r="B72" s="261" t="s">
        <v>252</v>
      </c>
      <c r="C72" s="248"/>
      <c r="D72" s="256"/>
      <c r="E72" s="250"/>
      <c r="F72" s="251"/>
      <c r="G72" s="252"/>
      <c r="H72" s="212"/>
      <c r="I72" s="21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autoFilter ref="E40:E46"/>
  <mergeCells count="19">
    <mergeCell ref="B1:F1"/>
    <mergeCell ref="D4:F4"/>
    <mergeCell ref="D5:F5"/>
    <mergeCell ref="B7:F7"/>
    <mergeCell ref="B8:F8"/>
    <mergeCell ref="B9:F9"/>
    <mergeCell ref="D10:E10"/>
    <mergeCell ref="D11:E11"/>
    <mergeCell ref="D12:E12"/>
    <mergeCell ref="C13:F13"/>
    <mergeCell ref="C14:F14"/>
    <mergeCell ref="C16:F16"/>
    <mergeCell ref="B17:I17"/>
    <mergeCell ref="B26:F27"/>
    <mergeCell ref="B29:G29"/>
    <mergeCell ref="B30:G30"/>
    <mergeCell ref="B61:F61"/>
    <mergeCell ref="B63:F63"/>
    <mergeCell ref="D65:G68"/>
  </mergeCells>
  <hyperlinks>
    <hyperlink r:id="rId1" ref="D4"/>
    <hyperlink r:id="rId2" ref="D5"/>
    <hyperlink r:id="rId3" ref="E6"/>
    <hyperlink r:id="rId4" ref="B26:F27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aboveAverage" priority="68" id="{00A200E4-0083-4812-A01B-00310088002F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F41:G46</xm:sqref>
        </x14:conditionalFormatting>
        <x14:conditionalFormatting xmlns:xm="http://schemas.microsoft.com/office/excel/2006/main">
          <x14:cfRule type="aboveAverage" priority="67" id="{001C005A-00EE-45C5-B85C-00CD000200D1}"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E41:E46</xm:sqref>
        </x14:conditionalFormatting>
        <x14:conditionalFormatting xmlns:xm="http://schemas.microsoft.com/office/excel/2006/main">
          <x14:cfRule type="aboveAverage" priority="66" id="{0078002D-00EA-45CE-B814-00E200E20027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E41:E46</xm:sqref>
        </x14:conditionalFormatting>
        <x14:conditionalFormatting xmlns:xm="http://schemas.microsoft.com/office/excel/2006/main">
          <x14:cfRule type="cellIs" priority="24" operator="equal" stopIfTrue="1" id="{00B300D0-006B-4784-8BED-0086001A0025}">
            <xm:f>$G$131+$G$131</xm:f>
            <x14:dxf>
              <font>
                <b val="0"/>
                <i val="0"/>
              </font>
            </x14:dxf>
          </x14:cfRule>
          <xm:sqref>D32:F34 D35:E36</xm:sqref>
        </x14:conditionalFormatting>
        <x14:conditionalFormatting xmlns:xm="http://schemas.microsoft.com/office/excel/2006/main">
          <x14:cfRule type="cellIs" priority="22" operator="equal" stopIfTrue="1" id="{005500A7-0096-4A84-B1C4-00B2000100F3}">
            <xm:f>$G$131+$G$131</xm:f>
            <x14:dxf>
              <font>
                <b val="0"/>
                <i val="0"/>
              </font>
            </x14:dxf>
          </x14:cfRule>
          <xm:sqref>G32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8A007A-005F-4E63-82C6-000500740099}" type="decimal" allowBlank="1" errorStyle="stop" imeMode="noControl" operator="notBetween" prompt="Минимальное количество порций-10" showDropDown="0" showErrorMessage="1" showInputMessage="1">
          <x14:formula1>
            <xm:f>1</xm:f>
          </x14:formula1>
          <x14:formula2>
            <xm:f>9</xm:f>
          </x14:formula2>
          <xm:sqref>E46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68" zoomScale="87" workbookViewId="0">
      <selection activeCell="B29" activeCellId="0" sqref="B29:F30"/>
    </sheetView>
  </sheetViews>
  <sheetFormatPr baseColWidth="10" defaultColWidth="10.83203125" defaultRowHeight="14.25" outlineLevelCol="1"/>
  <cols>
    <col customWidth="1" min="1" max="1" style="1" width="8.6640625"/>
    <col customWidth="1" min="2" max="2" style="1" width="69.83203125"/>
    <col customWidth="1" min="3" max="3" style="1" width="14.33203125"/>
    <col customWidth="1" min="4" max="4" style="1" width="10.6640625"/>
    <col customWidth="1" min="5" max="5" style="1" width="9.83203125"/>
    <col customWidth="1" min="6" max="6" style="1" width="18.33203125"/>
    <col customWidth="1" hidden="1" min="7" max="7" outlineLevel="1" style="1" width="14.5"/>
    <col collapsed="1" customWidth="1" hidden="1" min="8" max="8" outlineLevel="1" style="1" width="10.83203125"/>
    <col collapsed="1" customWidth="1" min="9" max="9" style="1" width="8.6640625"/>
    <col min="10" max="16384" style="1" width="10.83203125"/>
  </cols>
  <sheetData>
    <row r="2" ht="18" customHeight="1">
      <c r="B2" s="3"/>
      <c r="C2" s="4"/>
      <c r="D2" s="5"/>
      <c r="E2" s="4"/>
      <c r="F2" s="6" t="s">
        <v>0</v>
      </c>
      <c r="G2" s="262"/>
    </row>
    <row r="3" ht="18" customHeight="1">
      <c r="B3" s="8"/>
      <c r="C3" s="9"/>
      <c r="D3" s="9"/>
      <c r="E3" s="9"/>
      <c r="F3" s="10" t="s">
        <v>1</v>
      </c>
      <c r="G3" s="263"/>
    </row>
    <row r="4" ht="18" customHeight="1">
      <c r="B4" s="11"/>
      <c r="C4" s="12"/>
      <c r="D4" s="264" t="s">
        <v>2</v>
      </c>
      <c r="E4" s="264"/>
      <c r="F4" s="265"/>
      <c r="G4" s="266"/>
    </row>
    <row r="5" ht="18" customHeight="1">
      <c r="B5" s="11"/>
      <c r="C5" s="12"/>
      <c r="D5" s="16" t="s">
        <v>3</v>
      </c>
      <c r="E5" s="16"/>
      <c r="F5" s="17"/>
      <c r="G5" s="266"/>
    </row>
    <row r="6" ht="18" customHeight="1">
      <c r="B6" s="19"/>
      <c r="C6" s="20"/>
      <c r="D6" s="21"/>
      <c r="E6" s="22" t="s">
        <v>4</v>
      </c>
      <c r="F6" s="23"/>
      <c r="G6" s="267"/>
    </row>
    <row r="7" ht="7" customHeight="1">
      <c r="B7" s="25"/>
      <c r="C7" s="25"/>
      <c r="D7" s="25"/>
      <c r="E7" s="25"/>
      <c r="F7" s="25"/>
      <c r="G7" s="26"/>
    </row>
    <row r="8" ht="34.5" customHeight="1">
      <c r="B8" s="27" t="s">
        <v>5</v>
      </c>
      <c r="C8" s="28"/>
      <c r="D8" s="28"/>
      <c r="E8" s="28"/>
      <c r="F8" s="29"/>
      <c r="G8" s="268"/>
    </row>
    <row r="9" ht="17" customHeight="1">
      <c r="B9" s="31" t="s">
        <v>6</v>
      </c>
      <c r="C9" s="31"/>
      <c r="D9" s="31"/>
      <c r="E9" s="31"/>
      <c r="F9" s="31"/>
      <c r="G9" s="32"/>
    </row>
    <row r="10" ht="17" customHeight="1">
      <c r="B10" s="33" t="s">
        <v>7</v>
      </c>
      <c r="C10" s="34" t="s">
        <v>8</v>
      </c>
      <c r="D10" s="269" t="s">
        <v>9</v>
      </c>
      <c r="E10" s="270"/>
      <c r="F10" s="36">
        <v>10</v>
      </c>
      <c r="G10" s="302"/>
    </row>
    <row r="11" ht="31" customHeight="1">
      <c r="B11" s="37" t="s">
        <v>10</v>
      </c>
      <c r="C11" s="38" t="s">
        <v>11</v>
      </c>
      <c r="D11" s="43" t="s">
        <v>12</v>
      </c>
      <c r="E11" s="44"/>
      <c r="F11" s="40" t="s">
        <v>13</v>
      </c>
      <c r="G11" s="303"/>
      <c r="J11" s="304"/>
    </row>
    <row r="12" ht="47" customHeight="1">
      <c r="B12" s="37" t="s">
        <v>14</v>
      </c>
      <c r="C12" s="42" t="s">
        <v>15</v>
      </c>
      <c r="D12" s="43" t="s">
        <v>16</v>
      </c>
      <c r="E12" s="44"/>
      <c r="F12" s="45"/>
      <c r="G12" s="303"/>
    </row>
    <row r="13" ht="47" customHeight="1">
      <c r="B13" s="37" t="s">
        <v>17</v>
      </c>
      <c r="C13" s="47" t="s">
        <v>18</v>
      </c>
      <c r="D13" s="50"/>
      <c r="E13" s="50"/>
      <c r="F13" s="49"/>
      <c r="G13" s="303"/>
    </row>
    <row r="14" ht="47" customHeight="1">
      <c r="B14" s="37" t="s">
        <v>19</v>
      </c>
      <c r="C14" s="47"/>
      <c r="D14" s="50"/>
      <c r="E14" s="50"/>
      <c r="F14" s="49"/>
      <c r="G14" s="303"/>
    </row>
    <row r="15" ht="6" customHeight="1">
      <c r="B15" s="51"/>
      <c r="C15" s="52"/>
      <c r="D15" s="53"/>
      <c r="E15" s="54"/>
      <c r="F15" s="55"/>
      <c r="G15" s="303"/>
    </row>
    <row r="16" ht="17" customHeight="1">
      <c r="B16" s="56" t="s">
        <v>20</v>
      </c>
      <c r="C16" s="57"/>
      <c r="D16" s="58"/>
      <c r="E16" s="58"/>
      <c r="F16" s="59"/>
      <c r="G16" s="305"/>
    </row>
    <row r="17" ht="6" customHeight="1">
      <c r="B17" s="60"/>
      <c r="C17" s="61"/>
      <c r="D17" s="62"/>
      <c r="E17" s="63"/>
      <c r="F17" s="26"/>
      <c r="G17" s="26"/>
    </row>
    <row r="18" ht="18" customHeight="1">
      <c r="A18" s="64"/>
      <c r="B18" s="65"/>
      <c r="C18" s="66"/>
      <c r="D18" s="67"/>
      <c r="E18" s="68"/>
      <c r="F18" s="69"/>
      <c r="G18" s="306"/>
      <c r="H18" s="71"/>
    </row>
    <row r="19" ht="17" customHeight="1">
      <c r="A19" s="72"/>
      <c r="B19" s="73"/>
      <c r="C19" s="71"/>
      <c r="D19" s="70"/>
      <c r="E19" s="74"/>
      <c r="F19" s="75"/>
      <c r="G19" s="307"/>
      <c r="H19" s="71"/>
    </row>
    <row r="20" ht="17" customHeight="1">
      <c r="A20" s="64"/>
      <c r="B20" s="73"/>
      <c r="C20" s="71"/>
      <c r="D20" s="70"/>
      <c r="E20" s="74"/>
      <c r="F20" s="75"/>
      <c r="G20" s="307"/>
      <c r="H20" s="71"/>
    </row>
    <row r="21" ht="17" customHeight="1">
      <c r="A21" s="64"/>
      <c r="B21" s="73"/>
      <c r="C21" s="71"/>
      <c r="D21" s="70"/>
      <c r="E21" s="74"/>
      <c r="F21" s="75"/>
      <c r="G21" s="307"/>
      <c r="H21" s="71"/>
    </row>
    <row r="22" ht="17" customHeight="1">
      <c r="A22" s="64"/>
      <c r="B22" s="73"/>
      <c r="C22" s="71"/>
      <c r="D22" s="70"/>
      <c r="E22" s="74"/>
      <c r="F22" s="75"/>
      <c r="G22" s="307"/>
      <c r="H22" s="71"/>
    </row>
    <row r="23" ht="17" customHeight="1">
      <c r="A23" s="64"/>
      <c r="B23" s="73"/>
      <c r="C23" s="71"/>
      <c r="D23" s="70"/>
      <c r="E23" s="74"/>
      <c r="F23" s="75"/>
      <c r="G23" s="307"/>
      <c r="H23" s="71"/>
    </row>
    <row r="24" ht="17" customHeight="1">
      <c r="A24" s="72"/>
      <c r="B24" s="73"/>
      <c r="C24" s="71"/>
      <c r="D24" s="70"/>
      <c r="E24" s="74"/>
      <c r="F24" s="75"/>
      <c r="G24" s="307"/>
      <c r="H24" s="71"/>
    </row>
    <row r="25" ht="17" customHeight="1">
      <c r="A25" s="64"/>
      <c r="B25" s="73"/>
      <c r="C25" s="71"/>
      <c r="D25" s="70"/>
      <c r="E25" s="74"/>
      <c r="F25" s="75"/>
      <c r="G25" s="307"/>
      <c r="H25" s="71"/>
    </row>
    <row r="26" ht="17" customHeight="1">
      <c r="A26" s="76"/>
      <c r="B26" s="73"/>
      <c r="C26" s="71"/>
      <c r="D26" s="70"/>
      <c r="E26" s="74"/>
      <c r="F26" s="75"/>
      <c r="G26" s="307"/>
      <c r="H26" s="71"/>
    </row>
    <row r="27" ht="17" customHeight="1">
      <c r="A27" s="72"/>
      <c r="B27" s="73"/>
      <c r="C27" s="71"/>
      <c r="D27" s="70"/>
      <c r="E27" s="74"/>
      <c r="F27" s="77"/>
      <c r="G27" s="307"/>
      <c r="H27" s="71"/>
    </row>
    <row r="28" ht="17" customHeight="1">
      <c r="A28" s="64"/>
      <c r="B28" s="78"/>
      <c r="C28" s="79"/>
      <c r="D28" s="80"/>
      <c r="E28" s="81"/>
      <c r="F28" s="82"/>
      <c r="G28" s="308"/>
      <c r="H28" s="71"/>
    </row>
    <row r="29" ht="17" customHeight="1">
      <c r="A29" s="64"/>
      <c r="B29" s="83" t="s">
        <v>21</v>
      </c>
      <c r="C29" s="84"/>
      <c r="D29" s="84"/>
      <c r="E29" s="84"/>
      <c r="F29" s="85"/>
      <c r="G29" s="306"/>
      <c r="H29" s="71"/>
    </row>
    <row r="30" ht="17" customHeight="1">
      <c r="A30" s="64"/>
      <c r="B30" s="86"/>
      <c r="C30" s="87"/>
      <c r="D30" s="87"/>
      <c r="E30" s="87"/>
      <c r="F30" s="88"/>
      <c r="G30" s="308"/>
      <c r="H30" s="71"/>
    </row>
    <row r="31" ht="6" customHeight="1">
      <c r="B31" s="60"/>
      <c r="C31" s="61"/>
      <c r="D31" s="62"/>
      <c r="E31" s="63"/>
      <c r="F31" s="26"/>
      <c r="G31" s="26"/>
    </row>
    <row r="32" ht="50" customHeight="1">
      <c r="B32" s="272" t="s">
        <v>267</v>
      </c>
      <c r="C32" s="309"/>
      <c r="D32" s="309"/>
      <c r="E32" s="309"/>
      <c r="F32" s="310"/>
      <c r="G32" s="311"/>
    </row>
    <row r="33" s="0" customFormat="1" ht="6" customHeight="1">
      <c r="B33" s="168"/>
      <c r="C33" s="164"/>
      <c r="D33" s="165"/>
      <c r="E33" s="169"/>
      <c r="F33" s="312"/>
      <c r="G33" s="285"/>
    </row>
    <row r="34" s="0" customFormat="1" ht="30" customHeight="1">
      <c r="B34" s="313" t="s">
        <v>268</v>
      </c>
      <c r="C34" s="314" t="s">
        <v>28</v>
      </c>
      <c r="D34" s="315" t="s">
        <v>32</v>
      </c>
      <c r="E34" s="316" t="s">
        <v>33</v>
      </c>
      <c r="F34" s="317" t="s">
        <v>34</v>
      </c>
      <c r="G34" s="318" t="s">
        <v>35</v>
      </c>
    </row>
    <row r="35" s="0" customFormat="1" ht="24" customHeight="1">
      <c r="B35" s="319" t="s">
        <v>269</v>
      </c>
      <c r="C35" s="320">
        <v>300</v>
      </c>
      <c r="D35" s="321">
        <v>420</v>
      </c>
      <c r="E35" s="320">
        <v>0</v>
      </c>
      <c r="F35" s="322">
        <f t="shared" ref="F35:F62" si="8">E35*D35</f>
        <v>0</v>
      </c>
      <c r="G35" s="323">
        <f t="shared" ref="G35:G62" si="9">C35*E35/$F$10</f>
        <v>0</v>
      </c>
      <c r="H35" s="324"/>
      <c r="I35" s="325"/>
    </row>
    <row r="36" s="0" customFormat="1" ht="24" customHeight="1">
      <c r="B36" s="191" t="s">
        <v>270</v>
      </c>
      <c r="C36" s="145">
        <v>300</v>
      </c>
      <c r="D36" s="146">
        <v>420</v>
      </c>
      <c r="E36" s="145">
        <v>0</v>
      </c>
      <c r="F36" s="136">
        <f t="shared" si="8"/>
        <v>0</v>
      </c>
      <c r="G36" s="288">
        <f t="shared" si="9"/>
        <v>0</v>
      </c>
      <c r="H36" s="324"/>
      <c r="I36" s="325"/>
    </row>
    <row r="37" s="0" customFormat="1" ht="24" customHeight="1">
      <c r="B37" s="191" t="s">
        <v>271</v>
      </c>
      <c r="C37" s="145">
        <v>300</v>
      </c>
      <c r="D37" s="146">
        <v>480</v>
      </c>
      <c r="E37" s="145">
        <v>0</v>
      </c>
      <c r="F37" s="136">
        <f t="shared" si="8"/>
        <v>0</v>
      </c>
      <c r="G37" s="288">
        <f t="shared" si="9"/>
        <v>0</v>
      </c>
      <c r="H37" s="324"/>
      <c r="I37" s="325"/>
    </row>
    <row r="38" s="0" customFormat="1" ht="24" customHeight="1">
      <c r="B38" s="191" t="s">
        <v>272</v>
      </c>
      <c r="C38" s="145">
        <v>300</v>
      </c>
      <c r="D38" s="146">
        <v>800</v>
      </c>
      <c r="E38" s="145">
        <v>0</v>
      </c>
      <c r="F38" s="136">
        <f t="shared" si="8"/>
        <v>0</v>
      </c>
      <c r="G38" s="288">
        <f t="shared" si="9"/>
        <v>0</v>
      </c>
      <c r="H38" s="324"/>
      <c r="I38" s="325"/>
    </row>
    <row r="39" s="0" customFormat="1" ht="24" customHeight="1">
      <c r="B39" s="191" t="s">
        <v>273</v>
      </c>
      <c r="C39" s="145">
        <v>300</v>
      </c>
      <c r="D39" s="146">
        <v>620</v>
      </c>
      <c r="E39" s="145">
        <v>0</v>
      </c>
      <c r="F39" s="136">
        <f t="shared" si="8"/>
        <v>0</v>
      </c>
      <c r="G39" s="288">
        <f t="shared" si="9"/>
        <v>0</v>
      </c>
      <c r="H39" s="324"/>
      <c r="I39" s="325"/>
    </row>
    <row r="40" s="0" customFormat="1" ht="24" customHeight="1">
      <c r="B40" s="191" t="s">
        <v>274</v>
      </c>
      <c r="C40" s="145">
        <v>300</v>
      </c>
      <c r="D40" s="146">
        <v>550</v>
      </c>
      <c r="E40" s="145">
        <v>0</v>
      </c>
      <c r="F40" s="136">
        <f t="shared" si="8"/>
        <v>0</v>
      </c>
      <c r="G40" s="288">
        <f t="shared" si="9"/>
        <v>0</v>
      </c>
      <c r="H40" s="324"/>
      <c r="I40" s="325"/>
    </row>
    <row r="41" s="0" customFormat="1" ht="24" customHeight="1">
      <c r="B41" s="191" t="s">
        <v>275</v>
      </c>
      <c r="C41" s="145">
        <v>300</v>
      </c>
      <c r="D41" s="146">
        <v>580</v>
      </c>
      <c r="E41" s="145">
        <v>0</v>
      </c>
      <c r="F41" s="136">
        <f t="shared" si="8"/>
        <v>0</v>
      </c>
      <c r="G41" s="288">
        <f t="shared" si="9"/>
        <v>0</v>
      </c>
      <c r="H41" s="324"/>
      <c r="I41" s="325"/>
    </row>
    <row r="42" s="0" customFormat="1" ht="7" customHeight="1">
      <c r="B42" s="168"/>
      <c r="C42" s="164"/>
      <c r="D42" s="165"/>
      <c r="E42" s="166"/>
      <c r="F42" s="167"/>
      <c r="G42" s="285"/>
      <c r="I42" s="325"/>
    </row>
    <row r="43" s="0" customFormat="1" ht="30" customHeight="1">
      <c r="B43" s="148" t="s">
        <v>142</v>
      </c>
      <c r="C43" s="149" t="s">
        <v>28</v>
      </c>
      <c r="D43" s="150" t="s">
        <v>32</v>
      </c>
      <c r="E43" s="151" t="s">
        <v>33</v>
      </c>
      <c r="F43" s="152" t="s">
        <v>34</v>
      </c>
      <c r="G43" s="286" t="s">
        <v>35</v>
      </c>
      <c r="I43" s="325"/>
    </row>
    <row r="44" s="0" customFormat="1" ht="24" customHeight="1">
      <c r="B44" s="191" t="s">
        <v>276</v>
      </c>
      <c r="C44" s="145">
        <v>250</v>
      </c>
      <c r="D44" s="146">
        <v>300</v>
      </c>
      <c r="E44" s="145">
        <v>0</v>
      </c>
      <c r="F44" s="136">
        <f t="shared" si="8"/>
        <v>0</v>
      </c>
      <c r="G44" s="288">
        <f t="shared" si="9"/>
        <v>0</v>
      </c>
      <c r="H44" s="324"/>
      <c r="I44" s="325"/>
    </row>
    <row r="45" s="0" customFormat="1" ht="24" customHeight="1">
      <c r="B45" s="191" t="s">
        <v>277</v>
      </c>
      <c r="C45" s="145">
        <v>250</v>
      </c>
      <c r="D45" s="146">
        <v>380</v>
      </c>
      <c r="E45" s="145">
        <v>0</v>
      </c>
      <c r="F45" s="136">
        <f t="shared" si="8"/>
        <v>0</v>
      </c>
      <c r="G45" s="288">
        <f t="shared" si="9"/>
        <v>0</v>
      </c>
      <c r="H45" s="324"/>
      <c r="I45" s="325"/>
    </row>
    <row r="46" s="0" customFormat="1" ht="24" customHeight="1">
      <c r="B46" s="191" t="s">
        <v>278</v>
      </c>
      <c r="C46" s="145">
        <v>250</v>
      </c>
      <c r="D46" s="146">
        <v>650</v>
      </c>
      <c r="E46" s="145">
        <v>0</v>
      </c>
      <c r="F46" s="136">
        <f t="shared" si="8"/>
        <v>0</v>
      </c>
      <c r="G46" s="288">
        <f t="shared" si="9"/>
        <v>0</v>
      </c>
      <c r="H46" s="324"/>
      <c r="I46" s="325"/>
    </row>
    <row r="47" s="0" customFormat="1" ht="24" customHeight="1">
      <c r="B47" s="191" t="s">
        <v>279</v>
      </c>
      <c r="C47" s="145">
        <v>250</v>
      </c>
      <c r="D47" s="146">
        <v>320</v>
      </c>
      <c r="E47" s="145">
        <v>0</v>
      </c>
      <c r="F47" s="136">
        <f t="shared" si="8"/>
        <v>0</v>
      </c>
      <c r="G47" s="288">
        <f t="shared" si="9"/>
        <v>0</v>
      </c>
      <c r="H47" s="324"/>
      <c r="I47" s="325"/>
    </row>
    <row r="48" s="0" customFormat="1" ht="24" customHeight="1">
      <c r="B48" s="191" t="s">
        <v>280</v>
      </c>
      <c r="C48" s="145">
        <v>250</v>
      </c>
      <c r="D48" s="146">
        <v>240</v>
      </c>
      <c r="E48" s="145">
        <v>0</v>
      </c>
      <c r="F48" s="136">
        <f t="shared" si="8"/>
        <v>0</v>
      </c>
      <c r="G48" s="288">
        <f t="shared" si="9"/>
        <v>0</v>
      </c>
      <c r="H48" s="324"/>
      <c r="I48" s="325"/>
    </row>
    <row r="49" s="205" customFormat="1" ht="34.5" customHeight="1">
      <c r="A49" s="243"/>
      <c r="B49" s="191" t="s">
        <v>281</v>
      </c>
      <c r="C49" s="145">
        <v>250</v>
      </c>
      <c r="D49" s="146">
        <v>290</v>
      </c>
      <c r="E49" s="145">
        <v>0</v>
      </c>
      <c r="F49" s="136">
        <f t="shared" si="8"/>
        <v>0</v>
      </c>
      <c r="G49" s="288">
        <f t="shared" si="9"/>
        <v>0</v>
      </c>
      <c r="H49" s="324"/>
      <c r="I49" s="325"/>
    </row>
    <row r="50" s="205" customFormat="1" ht="7" customHeight="1">
      <c r="A50" s="243"/>
      <c r="B50" s="326"/>
      <c r="C50" s="327"/>
      <c r="D50" s="328"/>
      <c r="E50" s="329"/>
      <c r="F50" s="330"/>
      <c r="G50" s="331"/>
      <c r="H50" s="212"/>
      <c r="I50" s="212"/>
    </row>
    <row r="51" s="205" customFormat="1" ht="30" customHeight="1">
      <c r="A51" s="243"/>
      <c r="B51" s="148" t="s">
        <v>227</v>
      </c>
      <c r="C51" s="149" t="s">
        <v>28</v>
      </c>
      <c r="D51" s="150" t="s">
        <v>32</v>
      </c>
      <c r="E51" s="151" t="s">
        <v>33</v>
      </c>
      <c r="F51" s="152" t="s">
        <v>34</v>
      </c>
      <c r="G51" s="286" t="s">
        <v>35</v>
      </c>
      <c r="H51" s="212"/>
      <c r="I51" s="212"/>
    </row>
    <row r="52" s="205" customFormat="1" ht="24" customHeight="1">
      <c r="A52" s="243"/>
      <c r="B52" s="191" t="s">
        <v>282</v>
      </c>
      <c r="C52" s="332">
        <f>'Расширенное меню'!C257</f>
        <v>1000</v>
      </c>
      <c r="D52" s="332">
        <f>'Расширенное меню'!D257</f>
        <v>550</v>
      </c>
      <c r="E52" s="332">
        <v>0</v>
      </c>
      <c r="F52" s="136">
        <f t="shared" si="8"/>
        <v>0</v>
      </c>
      <c r="G52" s="288">
        <f t="shared" si="9"/>
        <v>0</v>
      </c>
      <c r="H52" s="212"/>
      <c r="I52" s="212"/>
    </row>
    <row r="53" s="205" customFormat="1" ht="24" customHeight="1">
      <c r="A53" s="243"/>
      <c r="B53" s="199" t="s">
        <v>283</v>
      </c>
      <c r="C53" s="332">
        <v>1000</v>
      </c>
      <c r="D53" s="332">
        <v>610</v>
      </c>
      <c r="E53" s="332">
        <v>0</v>
      </c>
      <c r="F53" s="136">
        <f t="shared" si="8"/>
        <v>0</v>
      </c>
      <c r="G53" s="288">
        <f t="shared" si="9"/>
        <v>0</v>
      </c>
      <c r="H53" s="212"/>
      <c r="I53" s="212"/>
    </row>
    <row r="54" s="205" customFormat="1" ht="24" customHeight="1">
      <c r="A54" s="243"/>
      <c r="B54" s="191" t="s">
        <v>284</v>
      </c>
      <c r="C54" s="332">
        <v>1000</v>
      </c>
      <c r="D54" s="332">
        <v>650</v>
      </c>
      <c r="E54" s="332">
        <v>0</v>
      </c>
      <c r="F54" s="136">
        <f t="shared" si="8"/>
        <v>0</v>
      </c>
      <c r="G54" s="288">
        <f t="shared" si="9"/>
        <v>0</v>
      </c>
      <c r="H54" s="212"/>
      <c r="I54" s="212"/>
    </row>
    <row r="55" s="205" customFormat="1" ht="24" customHeight="1">
      <c r="A55" s="243"/>
      <c r="B55" s="191" t="s">
        <v>285</v>
      </c>
      <c r="C55" s="332">
        <v>1000</v>
      </c>
      <c r="D55" s="332">
        <v>1100</v>
      </c>
      <c r="E55" s="332">
        <v>0</v>
      </c>
      <c r="F55" s="136">
        <f t="shared" si="8"/>
        <v>0</v>
      </c>
      <c r="G55" s="288">
        <f t="shared" si="9"/>
        <v>0</v>
      </c>
      <c r="H55" s="212"/>
      <c r="I55" s="212"/>
    </row>
    <row r="56" s="205" customFormat="1" ht="24" customHeight="1">
      <c r="A56" s="243"/>
      <c r="B56" s="191" t="s">
        <v>286</v>
      </c>
      <c r="C56" s="332">
        <v>1000</v>
      </c>
      <c r="D56" s="332">
        <v>990</v>
      </c>
      <c r="E56" s="332">
        <v>0</v>
      </c>
      <c r="F56" s="136">
        <f t="shared" si="8"/>
        <v>0</v>
      </c>
      <c r="G56" s="288">
        <f t="shared" si="9"/>
        <v>0</v>
      </c>
      <c r="H56" s="212"/>
      <c r="I56" s="212"/>
    </row>
    <row r="57" s="205" customFormat="1" ht="24" customHeight="1">
      <c r="A57" s="243"/>
      <c r="B57" s="191" t="s">
        <v>287</v>
      </c>
      <c r="C57" s="332">
        <v>1000</v>
      </c>
      <c r="D57" s="332">
        <v>890</v>
      </c>
      <c r="E57" s="332">
        <v>0</v>
      </c>
      <c r="F57" s="136">
        <f t="shared" si="8"/>
        <v>0</v>
      </c>
      <c r="G57" s="288">
        <f t="shared" si="9"/>
        <v>0</v>
      </c>
      <c r="H57" s="212"/>
      <c r="I57" s="212"/>
    </row>
    <row r="58" s="205" customFormat="1" ht="24" customHeight="1">
      <c r="A58" s="243"/>
      <c r="B58" s="191" t="s">
        <v>234</v>
      </c>
      <c r="C58" s="332">
        <v>1000</v>
      </c>
      <c r="D58" s="332">
        <v>410</v>
      </c>
      <c r="E58" s="332">
        <v>0</v>
      </c>
      <c r="F58" s="136">
        <f t="shared" si="8"/>
        <v>0</v>
      </c>
      <c r="G58" s="288">
        <f t="shared" si="9"/>
        <v>0</v>
      </c>
      <c r="H58" s="212"/>
      <c r="I58" s="212"/>
    </row>
    <row r="59" s="205" customFormat="1" ht="24" customHeight="1">
      <c r="A59" s="243"/>
      <c r="B59" s="191" t="s">
        <v>235</v>
      </c>
      <c r="C59" s="332">
        <v>1000</v>
      </c>
      <c r="D59" s="332">
        <v>340</v>
      </c>
      <c r="E59" s="332">
        <v>0</v>
      </c>
      <c r="F59" s="136">
        <f t="shared" si="8"/>
        <v>0</v>
      </c>
      <c r="G59" s="288">
        <f t="shared" si="9"/>
        <v>0</v>
      </c>
      <c r="H59" s="212"/>
      <c r="I59" s="212"/>
    </row>
    <row r="60" s="205" customFormat="1" ht="24" customHeight="1">
      <c r="A60" s="243"/>
      <c r="B60" s="191" t="s">
        <v>236</v>
      </c>
      <c r="C60" s="332">
        <v>200</v>
      </c>
      <c r="D60" s="332">
        <v>420</v>
      </c>
      <c r="E60" s="332">
        <v>0</v>
      </c>
      <c r="F60" s="136">
        <f t="shared" si="8"/>
        <v>0</v>
      </c>
      <c r="G60" s="288">
        <f t="shared" si="9"/>
        <v>0</v>
      </c>
      <c r="H60" s="212"/>
      <c r="I60" s="212"/>
    </row>
    <row r="61" s="205" customFormat="1" ht="24" customHeight="1">
      <c r="A61" s="243"/>
      <c r="B61" s="191" t="s">
        <v>237</v>
      </c>
      <c r="C61" s="332">
        <v>150</v>
      </c>
      <c r="D61" s="332">
        <v>150</v>
      </c>
      <c r="E61" s="332">
        <v>0</v>
      </c>
      <c r="F61" s="136">
        <f t="shared" si="8"/>
        <v>0</v>
      </c>
      <c r="G61" s="288">
        <f t="shared" si="9"/>
        <v>0</v>
      </c>
      <c r="H61" s="212"/>
      <c r="I61" s="212"/>
    </row>
    <row r="62" s="205" customFormat="1" ht="24" customHeight="1">
      <c r="A62" s="243"/>
      <c r="B62" s="200" t="s">
        <v>238</v>
      </c>
      <c r="C62" s="333">
        <v>150</v>
      </c>
      <c r="D62" s="333">
        <v>100</v>
      </c>
      <c r="E62" s="333">
        <v>0</v>
      </c>
      <c r="F62" s="203">
        <f t="shared" si="8"/>
        <v>0</v>
      </c>
      <c r="G62" s="294">
        <f t="shared" si="9"/>
        <v>0</v>
      </c>
      <c r="H62" s="212"/>
      <c r="I62" s="212"/>
    </row>
    <row r="63" s="205" customFormat="1" ht="7" customHeight="1">
      <c r="A63" s="243"/>
      <c r="B63" s="334"/>
      <c r="C63" s="327"/>
      <c r="D63" s="328"/>
      <c r="E63" s="327"/>
      <c r="F63" s="335"/>
      <c r="G63" s="336"/>
      <c r="H63" s="212"/>
      <c r="I63" s="212"/>
    </row>
    <row r="64" s="205" customFormat="1" ht="34.5" customHeight="1">
      <c r="A64" s="206"/>
      <c r="B64" s="207" t="s">
        <v>239</v>
      </c>
      <c r="C64" s="208" t="s">
        <v>240</v>
      </c>
      <c r="D64" s="209"/>
      <c r="E64" s="210">
        <f>SUM(G52:G62)</f>
        <v>0</v>
      </c>
      <c r="F64" s="295">
        <f>SUM(F52:F62)</f>
        <v>0</v>
      </c>
      <c r="G64" s="337"/>
      <c r="H64" s="212"/>
      <c r="I64" s="212"/>
    </row>
    <row r="65" s="60" customFormat="1" ht="7" customHeight="1">
      <c r="A65" s="204"/>
      <c r="C65" s="61"/>
      <c r="E65" s="62"/>
      <c r="F65" s="63"/>
      <c r="G65" s="26"/>
    </row>
    <row r="66" s="60" customFormat="1" ht="34.5" customHeight="1">
      <c r="A66" s="338"/>
      <c r="B66" s="207" t="s">
        <v>242</v>
      </c>
      <c r="C66" s="214" t="s">
        <v>243</v>
      </c>
      <c r="D66" s="215"/>
      <c r="E66" s="210">
        <f>SUM(G35:G49)</f>
        <v>0</v>
      </c>
      <c r="F66" s="295">
        <f>SUM(F35:F49)</f>
        <v>0</v>
      </c>
      <c r="G66" s="337"/>
    </row>
    <row r="67" s="60" customFormat="1" ht="7" customHeight="1">
      <c r="A67" s="204"/>
      <c r="C67" s="61"/>
      <c r="E67" s="62"/>
      <c r="F67" s="63"/>
      <c r="G67" s="26"/>
    </row>
    <row r="68" s="60" customFormat="1" ht="7" customHeight="1">
      <c r="A68" s="204"/>
      <c r="C68" s="61"/>
      <c r="E68" s="62"/>
      <c r="F68" s="63"/>
      <c r="G68" s="26"/>
    </row>
    <row r="69" s="205" customFormat="1" ht="24.75" customHeight="1">
      <c r="A69" s="206"/>
      <c r="B69" s="217" t="s">
        <v>244</v>
      </c>
      <c r="C69" s="218"/>
      <c r="D69" s="219"/>
      <c r="E69" s="220"/>
      <c r="F69" s="296"/>
      <c r="G69" s="339"/>
      <c r="H69" s="212"/>
      <c r="I69" s="212"/>
    </row>
    <row r="70" s="60" customFormat="1" ht="7" customHeight="1">
      <c r="A70" s="204"/>
      <c r="C70" s="61"/>
      <c r="E70" s="62"/>
      <c r="F70" s="63"/>
      <c r="G70" s="26"/>
    </row>
    <row r="71" s="205" customFormat="1" ht="15" customHeight="1">
      <c r="A71" s="206"/>
      <c r="B71" s="223" t="s">
        <v>245</v>
      </c>
      <c r="C71" s="224">
        <v>1</v>
      </c>
      <c r="D71" s="225"/>
      <c r="E71" s="226">
        <v>1500</v>
      </c>
      <c r="F71" s="340">
        <f>C71*E71</f>
        <v>1500</v>
      </c>
      <c r="G71" s="341"/>
      <c r="H71" s="212"/>
      <c r="I71" s="212"/>
    </row>
    <row r="72" s="60" customFormat="1" ht="7" customHeight="1">
      <c r="A72" s="204"/>
      <c r="C72" s="61"/>
      <c r="E72" s="62"/>
      <c r="F72" s="63"/>
      <c r="G72" s="26"/>
    </row>
    <row r="73" s="228" customFormat="1" ht="34.5" customHeight="1">
      <c r="A73" s="229"/>
      <c r="B73" s="297" t="s">
        <v>246</v>
      </c>
      <c r="C73" s="298" t="s">
        <v>247</v>
      </c>
      <c r="D73" s="299"/>
      <c r="E73" s="300">
        <f>F73/F10</f>
        <v>150</v>
      </c>
      <c r="F73" s="342">
        <f>F64+F66+F71</f>
        <v>1500</v>
      </c>
      <c r="G73" s="343"/>
      <c r="H73" s="236"/>
      <c r="I73" s="236"/>
    </row>
    <row r="74" s="60" customFormat="1" ht="7" customHeight="1">
      <c r="A74" s="204"/>
      <c r="C74" s="61"/>
      <c r="E74" s="62"/>
      <c r="F74" s="63"/>
      <c r="G74" s="26"/>
    </row>
    <row r="75" s="205" customFormat="1" ht="19.5" customHeight="1">
      <c r="A75" s="206"/>
      <c r="B75" s="237" t="s">
        <v>248</v>
      </c>
      <c r="C75" s="238"/>
      <c r="D75" s="239"/>
      <c r="E75" s="240"/>
      <c r="F75" s="344"/>
      <c r="G75" s="345"/>
      <c r="H75" s="212"/>
      <c r="I75" s="212"/>
    </row>
    <row r="76" s="205" customFormat="1" ht="68.25" customHeight="1">
      <c r="A76" s="243"/>
      <c r="B76" s="244" t="s">
        <v>249</v>
      </c>
      <c r="C76" s="245"/>
      <c r="D76" s="245"/>
      <c r="E76" s="245"/>
      <c r="F76" s="245"/>
      <c r="G76" s="346"/>
      <c r="H76" s="212"/>
      <c r="I76" s="212"/>
    </row>
    <row r="77" s="205" customFormat="1" ht="10" customHeight="1">
      <c r="A77" s="243"/>
      <c r="B77" s="247"/>
      <c r="C77" s="248"/>
      <c r="D77" s="249"/>
      <c r="E77" s="250"/>
      <c r="F77" s="251"/>
      <c r="G77" s="252"/>
      <c r="H77" s="212"/>
      <c r="I77" s="212"/>
    </row>
    <row r="78" s="205" customFormat="1" ht="358" customHeight="1">
      <c r="A78" s="243"/>
      <c r="B78" s="347" t="s">
        <v>288</v>
      </c>
      <c r="C78" s="347"/>
      <c r="D78" s="347"/>
      <c r="E78" s="347"/>
      <c r="F78" s="347"/>
      <c r="G78" s="254"/>
      <c r="H78" s="212"/>
      <c r="I78" s="212"/>
    </row>
    <row r="79" s="205" customFormat="1" ht="8.25" customHeight="1">
      <c r="A79" s="243"/>
      <c r="B79" s="255"/>
      <c r="C79" s="248"/>
      <c r="D79" s="256"/>
      <c r="E79" s="250"/>
      <c r="F79" s="251"/>
      <c r="G79" s="252"/>
      <c r="H79" s="212"/>
      <c r="I79" s="212"/>
    </row>
    <row r="80" s="205" customFormat="1" ht="19.5" customHeight="1">
      <c r="A80" s="243"/>
      <c r="B80" s="257" t="s">
        <v>251</v>
      </c>
      <c r="C80" s="248"/>
      <c r="D80" s="258"/>
      <c r="E80" s="258"/>
      <c r="F80" s="258"/>
      <c r="G80" s="258"/>
      <c r="H80" s="212"/>
      <c r="I80" s="212"/>
    </row>
    <row r="81" s="205" customFormat="1" ht="8.25" customHeight="1">
      <c r="A81" s="243"/>
      <c r="B81" s="255"/>
      <c r="C81" s="248"/>
      <c r="D81" s="258"/>
      <c r="E81" s="258"/>
      <c r="F81" s="258"/>
      <c r="G81" s="258"/>
      <c r="H81" s="212"/>
      <c r="I81" s="212"/>
    </row>
    <row r="82" s="205" customFormat="1" ht="19.5" customHeight="1">
      <c r="A82" s="243"/>
      <c r="B82" s="259" t="s">
        <v>252</v>
      </c>
      <c r="C82" s="248"/>
      <c r="D82" s="258"/>
      <c r="E82" s="258"/>
      <c r="F82" s="258"/>
      <c r="G82" s="258"/>
      <c r="H82" s="212"/>
      <c r="I82" s="212"/>
    </row>
    <row r="83" s="205" customFormat="1" ht="19.5" customHeight="1">
      <c r="A83" s="243"/>
      <c r="B83" s="260" t="s">
        <v>253</v>
      </c>
      <c r="C83" s="248"/>
      <c r="D83" s="258"/>
      <c r="E83" s="258"/>
      <c r="F83" s="258"/>
      <c r="G83" s="258"/>
      <c r="H83" s="212"/>
      <c r="I83" s="212"/>
    </row>
    <row r="84" s="205" customFormat="1" ht="19.5" customHeight="1">
      <c r="A84" s="243"/>
      <c r="B84" s="255"/>
      <c r="C84" s="248"/>
      <c r="D84" s="256"/>
      <c r="E84" s="250"/>
      <c r="F84" s="251"/>
      <c r="G84" s="252"/>
      <c r="H84" s="212"/>
      <c r="I84" s="212"/>
    </row>
    <row r="85" s="205" customFormat="1" ht="19.5" customHeight="1">
      <c r="A85" s="243"/>
      <c r="B85" s="257" t="s">
        <v>254</v>
      </c>
      <c r="C85" s="248"/>
      <c r="D85" s="256"/>
      <c r="E85" s="250"/>
      <c r="F85" s="251"/>
      <c r="G85" s="252"/>
      <c r="H85" s="212"/>
      <c r="I85" s="212"/>
    </row>
    <row r="86" s="205" customFormat="1" ht="8.25" customHeight="1">
      <c r="A86" s="243"/>
      <c r="B86" s="255"/>
      <c r="C86" s="248"/>
      <c r="D86" s="256"/>
      <c r="E86" s="250"/>
      <c r="F86" s="251"/>
      <c r="G86" s="252"/>
      <c r="H86" s="212"/>
      <c r="I86" s="212"/>
    </row>
    <row r="87" s="205" customFormat="1" ht="19.5" customHeight="1">
      <c r="A87" s="243"/>
      <c r="B87" s="261" t="s">
        <v>252</v>
      </c>
      <c r="C87" s="248"/>
      <c r="D87" s="256"/>
      <c r="E87" s="250"/>
      <c r="F87" s="251"/>
      <c r="G87" s="252"/>
      <c r="H87" s="212"/>
      <c r="I87" s="21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autoFilter ref="E34:E62"/>
  <mergeCells count="18">
    <mergeCell ref="D4:F4"/>
    <mergeCell ref="D5:F5"/>
    <mergeCell ref="B7:F7"/>
    <mergeCell ref="B8:F8"/>
    <mergeCell ref="B9:F9"/>
    <mergeCell ref="D10:E10"/>
    <mergeCell ref="D11:E11"/>
    <mergeCell ref="D12:E12"/>
    <mergeCell ref="C13:F13"/>
    <mergeCell ref="C14:F14"/>
    <mergeCell ref="C16:F16"/>
    <mergeCell ref="G18:G28"/>
    <mergeCell ref="B29:F30"/>
    <mergeCell ref="G29:G30"/>
    <mergeCell ref="B32:G32"/>
    <mergeCell ref="B76:F76"/>
    <mergeCell ref="B78:F78"/>
    <mergeCell ref="D80:G83"/>
  </mergeCells>
  <hyperlinks>
    <hyperlink r:id="rId1" ref="D4"/>
    <hyperlink r:id="rId2" ref="D5"/>
    <hyperlink r:id="rId3" ref="E6"/>
    <hyperlink r:id="rId4" ref="B29:F30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aboveAverage" priority="2" id="{006C0088-0042-4C46-9972-0015005C0041}"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E35:E41 E44:E49 E52:E62</xm:sqref>
        </x14:conditionalFormatting>
        <x14:conditionalFormatting xmlns:xm="http://schemas.microsoft.com/office/excel/2006/main">
          <x14:cfRule type="aboveAverage" priority="1" id="{006C0094-001B-4279-9270-004B000E005C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E35:E41 E44:E49 E52:E62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93" zoomScale="100" workbookViewId="0">
      <selection activeCell="K24" activeCellId="0" sqref="K24"/>
    </sheetView>
  </sheetViews>
  <sheetFormatPr baseColWidth="10" defaultColWidth="10.83203125" defaultRowHeight="14.25" outlineLevelCol="1"/>
  <cols>
    <col customWidth="1" min="1" max="1" style="1" width="8.6640625"/>
    <col customWidth="1" min="2" max="2" style="18" width="69.83203125"/>
    <col customWidth="1" min="3" max="3" style="1" width="14.33203125"/>
    <col customWidth="1" min="4" max="4" style="1" width="11"/>
    <col customWidth="1" min="5" max="5" style="1" width="9.6640625"/>
    <col customWidth="1" min="6" max="6" style="1" width="18"/>
    <col customWidth="1" hidden="1" min="7" max="7" outlineLevel="1" style="1" width="14.5"/>
    <col collapsed="1" customWidth="1" hidden="1" min="8" max="8" outlineLevel="1" style="1" width="10.83203125"/>
    <col collapsed="1" min="9" max="9" style="1" width="10.83203125"/>
    <col min="10" max="16384" style="1" width="10.83203125"/>
  </cols>
  <sheetData>
    <row r="1">
      <c r="B1" s="1"/>
    </row>
    <row r="2" ht="18" customHeight="1">
      <c r="B2" s="3"/>
      <c r="C2" s="4"/>
      <c r="D2" s="5"/>
      <c r="E2" s="4"/>
      <c r="F2" s="6" t="s">
        <v>0</v>
      </c>
      <c r="G2" s="262"/>
    </row>
    <row r="3" ht="18" customHeight="1">
      <c r="B3" s="8"/>
      <c r="C3" s="9"/>
      <c r="D3" s="9"/>
      <c r="E3" s="9"/>
      <c r="F3" s="10" t="s">
        <v>1</v>
      </c>
      <c r="G3" s="263"/>
    </row>
    <row r="4" ht="18" customHeight="1">
      <c r="B4" s="11"/>
      <c r="C4" s="12"/>
      <c r="D4" s="264" t="s">
        <v>2</v>
      </c>
      <c r="E4" s="264"/>
      <c r="F4" s="265"/>
      <c r="G4" s="266"/>
    </row>
    <row r="5" ht="18" customHeight="1">
      <c r="B5" s="11"/>
      <c r="C5" s="12"/>
      <c r="D5" s="16" t="s">
        <v>3</v>
      </c>
      <c r="E5" s="16"/>
      <c r="F5" s="17"/>
      <c r="G5" s="266"/>
    </row>
    <row r="6" ht="18" customHeight="1">
      <c r="B6" s="19"/>
      <c r="C6" s="20"/>
      <c r="D6" s="21"/>
      <c r="E6" s="22" t="s">
        <v>4</v>
      </c>
      <c r="F6" s="23"/>
      <c r="G6" s="267"/>
    </row>
    <row r="7" ht="7" customHeight="1">
      <c r="B7" s="25"/>
      <c r="C7" s="25"/>
      <c r="D7" s="25"/>
      <c r="E7" s="25"/>
      <c r="F7" s="25"/>
      <c r="G7" s="26"/>
    </row>
    <row r="8" ht="34.5" customHeight="1">
      <c r="B8" s="27" t="s">
        <v>5</v>
      </c>
      <c r="C8" s="28"/>
      <c r="D8" s="28"/>
      <c r="E8" s="28"/>
      <c r="F8" s="29"/>
      <c r="G8" s="268"/>
    </row>
    <row r="9" ht="17" customHeight="1">
      <c r="B9" s="31" t="s">
        <v>6</v>
      </c>
      <c r="C9" s="31"/>
      <c r="D9" s="31"/>
      <c r="E9" s="31"/>
      <c r="F9" s="31"/>
      <c r="G9" s="32"/>
    </row>
    <row r="10" ht="17" customHeight="1">
      <c r="B10" s="33" t="s">
        <v>7</v>
      </c>
      <c r="C10" s="34" t="s">
        <v>8</v>
      </c>
      <c r="D10" s="269" t="s">
        <v>9</v>
      </c>
      <c r="E10" s="270"/>
      <c r="F10" s="36">
        <v>10</v>
      </c>
      <c r="G10" s="302"/>
    </row>
    <row r="11" ht="31" customHeight="1">
      <c r="B11" s="37" t="s">
        <v>10</v>
      </c>
      <c r="C11" s="38" t="s">
        <v>11</v>
      </c>
      <c r="D11" s="43" t="s">
        <v>12</v>
      </c>
      <c r="E11" s="44"/>
      <c r="F11" s="40" t="s">
        <v>13</v>
      </c>
      <c r="G11" s="303"/>
      <c r="J11" s="304"/>
    </row>
    <row r="12" ht="47" customHeight="1">
      <c r="B12" s="37" t="s">
        <v>14</v>
      </c>
      <c r="C12" s="42" t="s">
        <v>15</v>
      </c>
      <c r="D12" s="43" t="s">
        <v>16</v>
      </c>
      <c r="E12" s="44"/>
      <c r="F12" s="45"/>
      <c r="G12" s="303"/>
    </row>
    <row r="13" ht="47" customHeight="1">
      <c r="B13" s="37" t="s">
        <v>17</v>
      </c>
      <c r="C13" s="47" t="s">
        <v>18</v>
      </c>
      <c r="D13" s="50"/>
      <c r="E13" s="50"/>
      <c r="F13" s="49"/>
      <c r="G13" s="303"/>
    </row>
    <row r="14" ht="47" customHeight="1">
      <c r="B14" s="37" t="s">
        <v>19</v>
      </c>
      <c r="C14" s="47"/>
      <c r="D14" s="50"/>
      <c r="E14" s="50"/>
      <c r="F14" s="49"/>
      <c r="G14" s="303"/>
    </row>
    <row r="15" ht="6" customHeight="1">
      <c r="B15" s="51"/>
      <c r="C15" s="52"/>
      <c r="D15" s="53"/>
      <c r="E15" s="54"/>
      <c r="F15" s="55"/>
      <c r="G15" s="303"/>
    </row>
    <row r="16" ht="17" customHeight="1">
      <c r="B16" s="56" t="s">
        <v>20</v>
      </c>
      <c r="C16" s="57"/>
      <c r="D16" s="58"/>
      <c r="E16" s="58"/>
      <c r="F16" s="59"/>
      <c r="G16" s="305"/>
    </row>
    <row r="17" ht="20" hidden="1">
      <c r="B17" s="97" t="s">
        <v>23</v>
      </c>
      <c r="C17" s="97"/>
      <c r="D17" s="97"/>
      <c r="E17" s="97"/>
      <c r="F17" s="97"/>
      <c r="G17" s="97"/>
    </row>
    <row r="18" ht="6" hidden="1" customHeight="1">
      <c r="B18" s="348"/>
      <c r="C18" s="98"/>
      <c r="D18" s="98"/>
      <c r="E18" s="98"/>
      <c r="F18" s="99"/>
      <c r="G18" s="100"/>
    </row>
    <row r="19" ht="28" hidden="1">
      <c r="B19" s="349" t="s">
        <v>24</v>
      </c>
      <c r="C19" s="102" t="s">
        <v>25</v>
      </c>
      <c r="D19" s="103"/>
      <c r="E19" s="104" t="s">
        <v>26</v>
      </c>
      <c r="F19" s="104" t="s">
        <v>27</v>
      </c>
      <c r="G19" s="105" t="s">
        <v>28</v>
      </c>
    </row>
    <row r="20" hidden="1">
      <c r="B20" s="350" t="s">
        <v>29</v>
      </c>
      <c r="C20" s="107">
        <v>1</v>
      </c>
      <c r="D20" s="108"/>
      <c r="E20" s="109">
        <f>SUM(C40:C85)</f>
        <v>4650</v>
      </c>
      <c r="F20" s="110">
        <f>SUM(D40:D85)</f>
        <v>9515</v>
      </c>
      <c r="G20" s="111">
        <f>SUM(G40:G1071)</f>
        <v>0</v>
      </c>
    </row>
    <row r="21" hidden="1">
      <c r="B21" s="351"/>
      <c r="C21" s="113"/>
      <c r="D21" s="114"/>
      <c r="E21" s="115"/>
      <c r="F21" s="116"/>
      <c r="G21" s="117"/>
    </row>
    <row r="22" ht="16" hidden="1">
      <c r="B22" s="352" t="s">
        <v>30</v>
      </c>
      <c r="C22" s="119">
        <f>SUM(F40:F85)</f>
        <v>0</v>
      </c>
      <c r="D22" s="120"/>
      <c r="E22" s="121"/>
      <c r="F22" s="121">
        <f>SUM(F20:F20,F21:F21)</f>
        <v>9515</v>
      </c>
      <c r="G22" s="122">
        <f>SUM(G20:G20,G21:G21)</f>
        <v>0</v>
      </c>
    </row>
    <row r="23" ht="16" hidden="1">
      <c r="B23" s="353"/>
      <c r="C23" s="124"/>
      <c r="D23" s="125"/>
      <c r="E23" s="125"/>
      <c r="F23" s="125"/>
      <c r="G23" s="126"/>
    </row>
    <row r="24" ht="6" customHeight="1">
      <c r="B24" s="60"/>
      <c r="C24" s="61"/>
      <c r="D24" s="62"/>
      <c r="E24" s="63"/>
      <c r="F24" s="26"/>
      <c r="G24" s="26"/>
    </row>
    <row r="25" ht="18" customHeight="1">
      <c r="A25" s="64"/>
      <c r="B25" s="65"/>
      <c r="C25" s="66"/>
      <c r="D25" s="67"/>
      <c r="E25" s="68"/>
      <c r="F25" s="69"/>
      <c r="G25" s="306"/>
      <c r="H25" s="71"/>
    </row>
    <row r="26" ht="17" customHeight="1">
      <c r="A26" s="72"/>
      <c r="B26" s="73"/>
      <c r="C26" s="71"/>
      <c r="D26" s="70"/>
      <c r="E26" s="74"/>
      <c r="F26" s="75"/>
      <c r="G26" s="307"/>
      <c r="H26" s="71"/>
    </row>
    <row r="27" ht="17" customHeight="1">
      <c r="A27" s="64"/>
      <c r="B27" s="73"/>
      <c r="C27" s="71"/>
      <c r="D27" s="70"/>
      <c r="E27" s="74"/>
      <c r="F27" s="75"/>
      <c r="G27" s="307"/>
      <c r="H27" s="71"/>
    </row>
    <row r="28" ht="17" customHeight="1">
      <c r="A28" s="64"/>
      <c r="B28" s="73"/>
      <c r="C28" s="71"/>
      <c r="D28" s="70"/>
      <c r="E28" s="74"/>
      <c r="F28" s="75"/>
      <c r="G28" s="307"/>
      <c r="H28" s="71"/>
    </row>
    <row r="29" ht="17" customHeight="1">
      <c r="A29" s="64"/>
      <c r="B29" s="73"/>
      <c r="C29" s="71"/>
      <c r="D29" s="70"/>
      <c r="E29" s="74"/>
      <c r="F29" s="75"/>
      <c r="G29" s="307"/>
      <c r="H29" s="71"/>
    </row>
    <row r="30" ht="17" customHeight="1">
      <c r="A30" s="64"/>
      <c r="B30" s="73"/>
      <c r="C30" s="71"/>
      <c r="D30" s="70"/>
      <c r="E30" s="74"/>
      <c r="F30" s="75"/>
      <c r="G30" s="307"/>
      <c r="H30" s="71"/>
    </row>
    <row r="31" ht="17" customHeight="1">
      <c r="A31" s="72"/>
      <c r="B31" s="73"/>
      <c r="C31" s="71"/>
      <c r="D31" s="70"/>
      <c r="E31" s="74"/>
      <c r="F31" s="75"/>
      <c r="G31" s="307"/>
      <c r="H31" s="71"/>
    </row>
    <row r="32" ht="17" customHeight="1">
      <c r="A32" s="64"/>
      <c r="B32" s="73"/>
      <c r="C32" s="71"/>
      <c r="D32" s="70"/>
      <c r="E32" s="74"/>
      <c r="F32" s="75"/>
      <c r="G32" s="307"/>
      <c r="H32" s="71"/>
    </row>
    <row r="33" ht="17" customHeight="1">
      <c r="A33" s="76"/>
      <c r="B33" s="73"/>
      <c r="C33" s="71"/>
      <c r="D33" s="70"/>
      <c r="E33" s="74"/>
      <c r="F33" s="75"/>
      <c r="G33" s="307"/>
      <c r="H33" s="71"/>
    </row>
    <row r="34" ht="17" customHeight="1">
      <c r="A34" s="72"/>
      <c r="B34" s="73"/>
      <c r="C34" s="71"/>
      <c r="D34" s="70"/>
      <c r="E34" s="74"/>
      <c r="F34" s="77"/>
      <c r="G34" s="307"/>
      <c r="H34" s="71"/>
    </row>
    <row r="35" ht="17" customHeight="1">
      <c r="A35" s="64"/>
      <c r="B35" s="78"/>
      <c r="C35" s="79"/>
      <c r="D35" s="80"/>
      <c r="E35" s="81"/>
      <c r="F35" s="82"/>
      <c r="G35" s="308"/>
      <c r="H35" s="71"/>
    </row>
    <row r="36" ht="17" customHeight="1">
      <c r="A36" s="64"/>
      <c r="B36" s="83" t="s">
        <v>21</v>
      </c>
      <c r="C36" s="84"/>
      <c r="D36" s="84"/>
      <c r="E36" s="84"/>
      <c r="F36" s="85"/>
      <c r="G36" s="306"/>
      <c r="H36" s="71"/>
    </row>
    <row r="37" ht="17" customHeight="1">
      <c r="A37" s="64"/>
      <c r="B37" s="86"/>
      <c r="C37" s="87"/>
      <c r="D37" s="87"/>
      <c r="E37" s="87"/>
      <c r="F37" s="88"/>
      <c r="G37" s="308"/>
      <c r="H37" s="71"/>
    </row>
    <row r="38" ht="8" customHeight="1">
      <c r="B38" s="353"/>
      <c r="C38" s="124"/>
      <c r="D38" s="125"/>
      <c r="E38" s="125"/>
      <c r="F38" s="125"/>
      <c r="G38" s="126"/>
    </row>
    <row r="39" ht="30" customHeight="1">
      <c r="B39" s="127" t="s">
        <v>289</v>
      </c>
      <c r="C39" s="128" t="s">
        <v>28</v>
      </c>
      <c r="D39" s="129" t="s">
        <v>32</v>
      </c>
      <c r="E39" s="128" t="s">
        <v>33</v>
      </c>
      <c r="F39" s="354" t="s">
        <v>34</v>
      </c>
      <c r="G39" s="355" t="s">
        <v>35</v>
      </c>
    </row>
    <row r="40" ht="25" customHeight="1">
      <c r="B40" s="356" t="s">
        <v>290</v>
      </c>
      <c r="C40" s="357">
        <v>80</v>
      </c>
      <c r="D40" s="358">
        <v>235</v>
      </c>
      <c r="E40" s="359">
        <v>0</v>
      </c>
      <c r="F40" s="360">
        <f t="shared" ref="F40:F88" si="10">E40*D40</f>
        <v>0</v>
      </c>
      <c r="G40" s="361">
        <f t="shared" ref="G40:G88" si="11">C40*E40/$F$10</f>
        <v>0</v>
      </c>
    </row>
    <row r="41" ht="25" customHeight="1">
      <c r="B41" s="362" t="s">
        <v>291</v>
      </c>
      <c r="C41" s="363">
        <v>20</v>
      </c>
      <c r="D41" s="364">
        <v>230</v>
      </c>
      <c r="E41" s="365">
        <v>0</v>
      </c>
      <c r="F41" s="360">
        <f t="shared" si="10"/>
        <v>0</v>
      </c>
      <c r="G41" s="361">
        <f t="shared" si="11"/>
        <v>0</v>
      </c>
    </row>
    <row r="42" ht="25" customHeight="1">
      <c r="B42" s="356" t="s">
        <v>292</v>
      </c>
      <c r="C42" s="357">
        <v>30</v>
      </c>
      <c r="D42" s="358">
        <v>150</v>
      </c>
      <c r="E42" s="359">
        <v>0</v>
      </c>
      <c r="F42" s="360">
        <f t="shared" si="10"/>
        <v>0</v>
      </c>
      <c r="G42" s="361">
        <f t="shared" si="11"/>
        <v>0</v>
      </c>
    </row>
    <row r="43" ht="25" customHeight="1">
      <c r="B43" s="356" t="s">
        <v>293</v>
      </c>
      <c r="C43" s="357">
        <v>30</v>
      </c>
      <c r="D43" s="358">
        <v>130</v>
      </c>
      <c r="E43" s="359">
        <v>0</v>
      </c>
      <c r="F43" s="360">
        <f t="shared" si="10"/>
        <v>0</v>
      </c>
      <c r="G43" s="361">
        <f t="shared" si="11"/>
        <v>0</v>
      </c>
    </row>
    <row r="44" ht="25" customHeight="1">
      <c r="B44" s="356" t="s">
        <v>294</v>
      </c>
      <c r="C44" s="357">
        <v>30</v>
      </c>
      <c r="D44" s="358">
        <v>130</v>
      </c>
      <c r="E44" s="359">
        <v>0</v>
      </c>
      <c r="F44" s="360">
        <f t="shared" si="10"/>
        <v>0</v>
      </c>
      <c r="G44" s="361">
        <f t="shared" si="11"/>
        <v>0</v>
      </c>
    </row>
    <row r="45" ht="5" customHeight="1">
      <c r="B45" s="366"/>
      <c r="C45" s="367"/>
      <c r="D45" s="368"/>
      <c r="E45" s="135"/>
      <c r="F45" s="369"/>
      <c r="G45" s="288"/>
    </row>
    <row r="46" ht="30" customHeight="1">
      <c r="B46" s="148" t="s">
        <v>295</v>
      </c>
      <c r="C46" s="149" t="s">
        <v>28</v>
      </c>
      <c r="D46" s="150" t="s">
        <v>32</v>
      </c>
      <c r="E46" s="151" t="s">
        <v>33</v>
      </c>
      <c r="F46" s="370" t="s">
        <v>34</v>
      </c>
      <c r="G46" s="286" t="s">
        <v>35</v>
      </c>
      <c r="I46" s="64"/>
    </row>
    <row r="47" ht="25" customHeight="1">
      <c r="B47" s="362" t="s">
        <v>296</v>
      </c>
      <c r="C47" s="363">
        <v>200</v>
      </c>
      <c r="D47" s="364">
        <v>390</v>
      </c>
      <c r="E47" s="371">
        <v>0</v>
      </c>
      <c r="F47" s="360">
        <f t="shared" si="10"/>
        <v>0</v>
      </c>
      <c r="G47" s="361">
        <f t="shared" si="11"/>
        <v>0</v>
      </c>
    </row>
    <row r="48" ht="25" customHeight="1">
      <c r="B48" s="356" t="s">
        <v>297</v>
      </c>
      <c r="C48" s="357">
        <v>200</v>
      </c>
      <c r="D48" s="358">
        <v>375</v>
      </c>
      <c r="E48" s="371">
        <v>0</v>
      </c>
      <c r="F48" s="360">
        <f t="shared" si="10"/>
        <v>0</v>
      </c>
      <c r="G48" s="361">
        <f t="shared" si="11"/>
        <v>0</v>
      </c>
    </row>
    <row r="49" ht="25" customHeight="1">
      <c r="B49" s="356" t="s">
        <v>298</v>
      </c>
      <c r="C49" s="357">
        <v>110</v>
      </c>
      <c r="D49" s="358">
        <v>420</v>
      </c>
      <c r="E49" s="371">
        <v>0</v>
      </c>
      <c r="F49" s="360">
        <f t="shared" si="10"/>
        <v>0</v>
      </c>
      <c r="G49" s="361">
        <f t="shared" si="11"/>
        <v>0</v>
      </c>
    </row>
    <row r="50" ht="5" customHeight="1">
      <c r="B50" s="366"/>
      <c r="C50" s="367"/>
      <c r="D50" s="368"/>
      <c r="E50" s="135"/>
      <c r="F50" s="369"/>
      <c r="G50" s="288"/>
    </row>
    <row r="51" ht="30" customHeight="1">
      <c r="B51" s="148" t="s">
        <v>299</v>
      </c>
      <c r="C51" s="149" t="s">
        <v>28</v>
      </c>
      <c r="D51" s="150" t="s">
        <v>32</v>
      </c>
      <c r="E51" s="151" t="s">
        <v>33</v>
      </c>
      <c r="F51" s="370" t="s">
        <v>34</v>
      </c>
      <c r="G51" s="286" t="s">
        <v>35</v>
      </c>
    </row>
    <row r="52" ht="25" customHeight="1">
      <c r="B52" s="356" t="s">
        <v>186</v>
      </c>
      <c r="C52" s="357">
        <v>110</v>
      </c>
      <c r="D52" s="364">
        <v>390</v>
      </c>
      <c r="E52" s="371">
        <v>0</v>
      </c>
      <c r="F52" s="360">
        <f t="shared" si="10"/>
        <v>0</v>
      </c>
      <c r="G52" s="361">
        <f t="shared" si="11"/>
        <v>0</v>
      </c>
    </row>
    <row r="53" ht="25" customHeight="1">
      <c r="B53" s="356" t="s">
        <v>300</v>
      </c>
      <c r="C53" s="357">
        <v>90</v>
      </c>
      <c r="D53" s="358">
        <v>325</v>
      </c>
      <c r="E53" s="371">
        <v>0</v>
      </c>
      <c r="F53" s="360">
        <f t="shared" si="10"/>
        <v>0</v>
      </c>
      <c r="G53" s="361">
        <f t="shared" si="11"/>
        <v>0</v>
      </c>
    </row>
    <row r="54" ht="25" customHeight="1">
      <c r="B54" s="356" t="s">
        <v>301</v>
      </c>
      <c r="C54" s="357">
        <v>200</v>
      </c>
      <c r="D54" s="358">
        <v>590</v>
      </c>
      <c r="E54" s="371">
        <v>0</v>
      </c>
      <c r="F54" s="360">
        <f t="shared" si="10"/>
        <v>0</v>
      </c>
      <c r="G54" s="361">
        <f t="shared" si="11"/>
        <v>0</v>
      </c>
    </row>
    <row r="55" ht="25" customHeight="1">
      <c r="B55" s="356" t="s">
        <v>302</v>
      </c>
      <c r="C55" s="357">
        <v>250</v>
      </c>
      <c r="D55" s="358">
        <v>850</v>
      </c>
      <c r="E55" s="371">
        <v>0</v>
      </c>
      <c r="F55" s="360">
        <f t="shared" si="10"/>
        <v>0</v>
      </c>
      <c r="G55" s="361">
        <f t="shared" si="11"/>
        <v>0</v>
      </c>
    </row>
    <row r="56" ht="5" customHeight="1">
      <c r="B56" s="366"/>
      <c r="C56" s="367"/>
      <c r="D56" s="368"/>
      <c r="E56" s="135"/>
      <c r="F56" s="369"/>
      <c r="G56" s="288"/>
    </row>
    <row r="57" ht="30" customHeight="1">
      <c r="B57" s="148" t="s">
        <v>303</v>
      </c>
      <c r="C57" s="149" t="s">
        <v>28</v>
      </c>
      <c r="D57" s="150" t="s">
        <v>32</v>
      </c>
      <c r="E57" s="151" t="s">
        <v>33</v>
      </c>
      <c r="F57" s="370" t="s">
        <v>34</v>
      </c>
      <c r="G57" s="286" t="s">
        <v>35</v>
      </c>
    </row>
    <row r="58" ht="25" customHeight="1">
      <c r="B58" s="356" t="s">
        <v>204</v>
      </c>
      <c r="C58" s="357">
        <v>300</v>
      </c>
      <c r="D58" s="368">
        <v>470</v>
      </c>
      <c r="E58" s="371">
        <v>0</v>
      </c>
      <c r="F58" s="360">
        <f t="shared" si="10"/>
        <v>0</v>
      </c>
      <c r="G58" s="361">
        <f t="shared" si="11"/>
        <v>0</v>
      </c>
    </row>
    <row r="59" ht="8.25" customHeight="1">
      <c r="B59" s="372"/>
      <c r="C59" s="164"/>
      <c r="D59" s="165"/>
      <c r="E59" s="169"/>
      <c r="F59" s="373"/>
      <c r="G59" s="288"/>
    </row>
    <row r="60" ht="30" customHeight="1">
      <c r="B60" s="148" t="s">
        <v>304</v>
      </c>
      <c r="C60" s="149" t="s">
        <v>28</v>
      </c>
      <c r="D60" s="150" t="s">
        <v>32</v>
      </c>
      <c r="E60" s="151" t="s">
        <v>33</v>
      </c>
      <c r="F60" s="370" t="s">
        <v>34</v>
      </c>
      <c r="G60" s="286" t="s">
        <v>35</v>
      </c>
    </row>
    <row r="61" ht="25" customHeight="1">
      <c r="B61" s="356" t="s">
        <v>148</v>
      </c>
      <c r="C61" s="357">
        <v>50</v>
      </c>
      <c r="D61" s="368">
        <v>195</v>
      </c>
      <c r="E61" s="374">
        <v>0</v>
      </c>
      <c r="F61" s="360">
        <f t="shared" si="10"/>
        <v>0</v>
      </c>
      <c r="G61" s="361">
        <f t="shared" si="11"/>
        <v>0</v>
      </c>
    </row>
    <row r="62" ht="25" customHeight="1">
      <c r="B62" s="356" t="s">
        <v>305</v>
      </c>
      <c r="C62" s="357">
        <v>50</v>
      </c>
      <c r="D62" s="368">
        <v>200</v>
      </c>
      <c r="E62" s="359">
        <v>0</v>
      </c>
      <c r="F62" s="375">
        <f>D62*E62</f>
        <v>0</v>
      </c>
      <c r="G62" s="361">
        <f t="shared" si="11"/>
        <v>0</v>
      </c>
    </row>
    <row r="63" ht="5" customHeight="1">
      <c r="B63" s="366"/>
      <c r="C63" s="367"/>
      <c r="D63" s="368"/>
      <c r="E63" s="135"/>
      <c r="F63" s="369"/>
      <c r="G63" s="288"/>
    </row>
    <row r="64" ht="30" customHeight="1">
      <c r="B64" s="148" t="s">
        <v>306</v>
      </c>
      <c r="C64" s="149" t="s">
        <v>28</v>
      </c>
      <c r="D64" s="150" t="s">
        <v>32</v>
      </c>
      <c r="E64" s="151" t="s">
        <v>33</v>
      </c>
      <c r="F64" s="370" t="s">
        <v>34</v>
      </c>
      <c r="G64" s="286" t="s">
        <v>35</v>
      </c>
    </row>
    <row r="65" ht="25" customHeight="1">
      <c r="B65" s="356" t="s">
        <v>307</v>
      </c>
      <c r="C65" s="357">
        <v>20</v>
      </c>
      <c r="D65" s="358">
        <v>100</v>
      </c>
      <c r="E65" s="376">
        <v>0</v>
      </c>
      <c r="F65" s="360">
        <f t="shared" ref="F65:F67" si="12">E65*D65</f>
        <v>0</v>
      </c>
      <c r="G65" s="361">
        <f t="shared" si="11"/>
        <v>0</v>
      </c>
    </row>
    <row r="66" ht="25" customHeight="1">
      <c r="B66" s="356" t="s">
        <v>308</v>
      </c>
      <c r="C66" s="357">
        <v>30</v>
      </c>
      <c r="D66" s="358">
        <v>180</v>
      </c>
      <c r="E66" s="376">
        <v>0</v>
      </c>
      <c r="F66" s="360">
        <f t="shared" si="12"/>
        <v>0</v>
      </c>
      <c r="G66" s="361">
        <f t="shared" si="11"/>
        <v>0</v>
      </c>
    </row>
    <row r="67" ht="25" customHeight="1">
      <c r="B67" s="356" t="s">
        <v>309</v>
      </c>
      <c r="C67" s="357">
        <v>25</v>
      </c>
      <c r="D67" s="358">
        <v>45</v>
      </c>
      <c r="E67" s="376">
        <v>0</v>
      </c>
      <c r="F67" s="360">
        <f t="shared" si="12"/>
        <v>0</v>
      </c>
      <c r="G67" s="361">
        <f t="shared" si="11"/>
        <v>0</v>
      </c>
    </row>
    <row r="68" ht="25" customHeight="1">
      <c r="B68" s="377" t="s">
        <v>213</v>
      </c>
      <c r="C68" s="378">
        <v>20</v>
      </c>
      <c r="D68" s="379">
        <v>90</v>
      </c>
      <c r="E68" s="376">
        <v>0</v>
      </c>
      <c r="F68" s="360">
        <f t="shared" si="10"/>
        <v>0</v>
      </c>
      <c r="G68" s="361">
        <f t="shared" si="11"/>
        <v>0</v>
      </c>
    </row>
    <row r="69" ht="25" customHeight="1">
      <c r="B69" s="377" t="s">
        <v>214</v>
      </c>
      <c r="C69" s="378">
        <v>30</v>
      </c>
      <c r="D69" s="379">
        <v>210</v>
      </c>
      <c r="E69" s="376">
        <v>0</v>
      </c>
      <c r="F69" s="360">
        <f t="shared" si="10"/>
        <v>0</v>
      </c>
      <c r="G69" s="361">
        <f t="shared" si="11"/>
        <v>0</v>
      </c>
    </row>
    <row r="70" ht="25" customHeight="1">
      <c r="B70" s="377" t="s">
        <v>215</v>
      </c>
      <c r="C70" s="378">
        <v>40</v>
      </c>
      <c r="D70" s="379">
        <v>190</v>
      </c>
      <c r="E70" s="376">
        <v>0</v>
      </c>
      <c r="F70" s="360">
        <f t="shared" si="10"/>
        <v>0</v>
      </c>
      <c r="G70" s="361">
        <f t="shared" si="11"/>
        <v>0</v>
      </c>
    </row>
    <row r="71" ht="28.5">
      <c r="B71" s="377" t="s">
        <v>216</v>
      </c>
      <c r="C71" s="378">
        <v>150</v>
      </c>
      <c r="D71" s="379">
        <v>390</v>
      </c>
      <c r="E71" s="376">
        <v>0</v>
      </c>
      <c r="F71" s="360">
        <f t="shared" si="10"/>
        <v>0</v>
      </c>
      <c r="G71" s="361">
        <f t="shared" si="11"/>
        <v>0</v>
      </c>
    </row>
    <row r="72" ht="25" customHeight="1">
      <c r="B72" s="377" t="s">
        <v>217</v>
      </c>
      <c r="C72" s="378">
        <v>100</v>
      </c>
      <c r="D72" s="379">
        <v>320</v>
      </c>
      <c r="E72" s="376">
        <v>0</v>
      </c>
      <c r="F72" s="360">
        <f t="shared" si="10"/>
        <v>0</v>
      </c>
      <c r="G72" s="361">
        <f t="shared" si="11"/>
        <v>0</v>
      </c>
    </row>
    <row r="73" ht="25" customHeight="1">
      <c r="B73" s="377" t="s">
        <v>218</v>
      </c>
      <c r="C73" s="378">
        <v>60</v>
      </c>
      <c r="D73" s="379">
        <v>290</v>
      </c>
      <c r="E73" s="376">
        <v>0</v>
      </c>
      <c r="F73" s="360">
        <f t="shared" si="10"/>
        <v>0</v>
      </c>
      <c r="G73" s="361">
        <f t="shared" si="11"/>
        <v>0</v>
      </c>
    </row>
    <row r="74" ht="25" customHeight="1">
      <c r="B74" s="377" t="s">
        <v>219</v>
      </c>
      <c r="C74" s="378">
        <v>90</v>
      </c>
      <c r="D74" s="379">
        <v>350</v>
      </c>
      <c r="E74" s="376">
        <v>0</v>
      </c>
      <c r="F74" s="360">
        <f t="shared" si="10"/>
        <v>0</v>
      </c>
      <c r="G74" s="361">
        <f t="shared" si="11"/>
        <v>0</v>
      </c>
    </row>
    <row r="75" ht="25" customHeight="1">
      <c r="B75" s="377" t="s">
        <v>220</v>
      </c>
      <c r="C75" s="378">
        <v>55</v>
      </c>
      <c r="D75" s="379">
        <v>200</v>
      </c>
      <c r="E75" s="376">
        <v>0</v>
      </c>
      <c r="F75" s="360">
        <f t="shared" si="10"/>
        <v>0</v>
      </c>
      <c r="G75" s="361">
        <f t="shared" si="11"/>
        <v>0</v>
      </c>
    </row>
    <row r="76" ht="28.5">
      <c r="B76" s="377" t="s">
        <v>221</v>
      </c>
      <c r="C76" s="378">
        <v>60</v>
      </c>
      <c r="D76" s="379">
        <v>150</v>
      </c>
      <c r="E76" s="376">
        <v>0</v>
      </c>
      <c r="F76" s="360">
        <f t="shared" si="10"/>
        <v>0</v>
      </c>
      <c r="G76" s="361">
        <f t="shared" si="11"/>
        <v>0</v>
      </c>
    </row>
    <row r="77" ht="30" customHeight="1">
      <c r="B77" s="148" t="s">
        <v>310</v>
      </c>
      <c r="C77" s="149" t="s">
        <v>28</v>
      </c>
      <c r="D77" s="150" t="s">
        <v>32</v>
      </c>
      <c r="E77" s="151" t="s">
        <v>33</v>
      </c>
      <c r="F77" s="370" t="s">
        <v>34</v>
      </c>
      <c r="G77" s="286" t="s">
        <v>35</v>
      </c>
    </row>
    <row r="78" ht="25" customHeight="1">
      <c r="B78" s="356" t="s">
        <v>311</v>
      </c>
      <c r="C78" s="357">
        <v>40</v>
      </c>
      <c r="D78" s="368">
        <v>180</v>
      </c>
      <c r="E78" s="371">
        <v>0</v>
      </c>
      <c r="F78" s="360">
        <f t="shared" si="10"/>
        <v>0</v>
      </c>
      <c r="G78" s="361">
        <f t="shared" si="11"/>
        <v>0</v>
      </c>
    </row>
    <row r="79" ht="25" customHeight="1">
      <c r="B79" s="356" t="s">
        <v>312</v>
      </c>
      <c r="C79" s="357">
        <v>40</v>
      </c>
      <c r="D79" s="368">
        <v>100</v>
      </c>
      <c r="E79" s="371">
        <v>0</v>
      </c>
      <c r="F79" s="360">
        <f t="shared" si="10"/>
        <v>0</v>
      </c>
      <c r="G79" s="361">
        <f t="shared" si="11"/>
        <v>0</v>
      </c>
    </row>
    <row r="80" ht="25" customHeight="1">
      <c r="B80" s="356" t="s">
        <v>313</v>
      </c>
      <c r="C80" s="357">
        <v>40</v>
      </c>
      <c r="D80" s="368">
        <v>110</v>
      </c>
      <c r="E80" s="371">
        <v>0</v>
      </c>
      <c r="F80" s="360">
        <f t="shared" si="10"/>
        <v>0</v>
      </c>
      <c r="G80" s="361">
        <f t="shared" si="11"/>
        <v>0</v>
      </c>
    </row>
    <row r="81" ht="25" customHeight="1">
      <c r="B81" s="356" t="s">
        <v>314</v>
      </c>
      <c r="C81" s="357">
        <v>100</v>
      </c>
      <c r="D81" s="368">
        <v>370</v>
      </c>
      <c r="E81" s="371">
        <v>0</v>
      </c>
      <c r="F81" s="360">
        <f t="shared" si="10"/>
        <v>0</v>
      </c>
      <c r="G81" s="361">
        <f t="shared" si="11"/>
        <v>0</v>
      </c>
    </row>
    <row r="82" ht="8" customHeight="1">
      <c r="B82" s="380"/>
      <c r="C82" s="146"/>
      <c r="D82" s="146"/>
      <c r="E82" s="198"/>
      <c r="F82" s="369"/>
      <c r="G82" s="285"/>
    </row>
    <row r="83" ht="30" customHeight="1">
      <c r="B83" s="148" t="s">
        <v>227</v>
      </c>
      <c r="C83" s="149" t="s">
        <v>28</v>
      </c>
      <c r="D83" s="150" t="s">
        <v>32</v>
      </c>
      <c r="E83" s="151" t="s">
        <v>33</v>
      </c>
      <c r="F83" s="370" t="s">
        <v>34</v>
      </c>
      <c r="G83" s="286" t="s">
        <v>35</v>
      </c>
    </row>
    <row r="84" ht="25" customHeight="1">
      <c r="B84" s="381" t="s">
        <v>228</v>
      </c>
      <c r="C84" s="378">
        <v>1000</v>
      </c>
      <c r="D84" s="382">
        <v>550</v>
      </c>
      <c r="E84" s="383">
        <v>0</v>
      </c>
      <c r="F84" s="360">
        <f t="shared" si="10"/>
        <v>0</v>
      </c>
      <c r="G84" s="361">
        <f t="shared" si="11"/>
        <v>0</v>
      </c>
    </row>
    <row r="85" ht="25" customHeight="1">
      <c r="B85" s="384" t="s">
        <v>229</v>
      </c>
      <c r="C85" s="378">
        <v>1000</v>
      </c>
      <c r="D85" s="382">
        <v>610</v>
      </c>
      <c r="E85" s="383">
        <v>0</v>
      </c>
      <c r="F85" s="360">
        <f t="shared" si="10"/>
        <v>0</v>
      </c>
      <c r="G85" s="361">
        <f t="shared" si="11"/>
        <v>0</v>
      </c>
    </row>
    <row r="86" ht="25" customHeight="1">
      <c r="B86" s="385" t="s">
        <v>315</v>
      </c>
      <c r="C86" s="378">
        <v>1000</v>
      </c>
      <c r="D86" s="386">
        <v>1100</v>
      </c>
      <c r="E86" s="383">
        <v>0</v>
      </c>
      <c r="F86" s="360">
        <f t="shared" si="10"/>
        <v>0</v>
      </c>
      <c r="G86" s="361">
        <f t="shared" si="11"/>
        <v>0</v>
      </c>
    </row>
    <row r="87" ht="25" customHeight="1">
      <c r="B87" s="385" t="s">
        <v>232</v>
      </c>
      <c r="C87" s="378">
        <v>1000</v>
      </c>
      <c r="D87" s="386">
        <v>990</v>
      </c>
      <c r="E87" s="383">
        <v>0</v>
      </c>
      <c r="F87" s="360">
        <f t="shared" si="10"/>
        <v>0</v>
      </c>
      <c r="G87" s="361">
        <f t="shared" si="11"/>
        <v>0</v>
      </c>
    </row>
    <row r="88" ht="25" customHeight="1">
      <c r="B88" s="387" t="s">
        <v>316</v>
      </c>
      <c r="C88" s="388">
        <v>1000</v>
      </c>
      <c r="D88" s="389">
        <v>890</v>
      </c>
      <c r="E88" s="390">
        <v>0</v>
      </c>
      <c r="F88" s="391">
        <f t="shared" si="10"/>
        <v>0</v>
      </c>
      <c r="G88" s="392">
        <f t="shared" si="11"/>
        <v>0</v>
      </c>
    </row>
    <row r="89" s="60" customFormat="1" ht="7" customHeight="1">
      <c r="A89" s="204"/>
      <c r="B89" s="393"/>
      <c r="C89" s="61"/>
      <c r="E89" s="62"/>
      <c r="F89" s="63"/>
      <c r="G89" s="26"/>
      <c r="H89" s="60" t="s">
        <v>241</v>
      </c>
    </row>
    <row r="90" s="205" customFormat="1" ht="34.5" customHeight="1">
      <c r="A90" s="243"/>
      <c r="B90" s="394" t="s">
        <v>239</v>
      </c>
      <c r="C90" s="208" t="s">
        <v>240</v>
      </c>
      <c r="D90" s="209"/>
      <c r="E90" s="210">
        <f>SUM(G84:G88)</f>
        <v>0</v>
      </c>
      <c r="F90" s="295">
        <f>SUM(F84:F88)</f>
        <v>0</v>
      </c>
      <c r="G90" s="211"/>
      <c r="H90" s="212" t="s">
        <v>241</v>
      </c>
      <c r="I90" s="395"/>
    </row>
    <row r="91" s="60" customFormat="1" ht="7" customHeight="1">
      <c r="A91" s="204"/>
      <c r="B91" s="393"/>
      <c r="C91" s="61"/>
      <c r="E91" s="62"/>
      <c r="F91" s="63"/>
      <c r="G91" s="26"/>
      <c r="H91" s="60" t="s">
        <v>241</v>
      </c>
    </row>
    <row r="92" s="205" customFormat="1" ht="34.5" customHeight="1">
      <c r="A92" s="243"/>
      <c r="B92" s="394" t="s">
        <v>242</v>
      </c>
      <c r="C92" s="214" t="s">
        <v>243</v>
      </c>
      <c r="D92" s="215"/>
      <c r="E92" s="210">
        <f>SUM(G40:G81)</f>
        <v>0</v>
      </c>
      <c r="F92" s="295">
        <f>SUM(F40:F81)</f>
        <v>0</v>
      </c>
      <c r="G92" s="211"/>
      <c r="H92" s="212"/>
      <c r="I92" s="212"/>
    </row>
    <row r="93" s="60" customFormat="1" ht="7" customHeight="1">
      <c r="A93" s="204"/>
      <c r="B93" s="393"/>
      <c r="C93" s="61"/>
      <c r="E93" s="62"/>
      <c r="F93" s="63"/>
      <c r="G93" s="26"/>
    </row>
    <row r="94" s="205" customFormat="1" ht="24.75" customHeight="1">
      <c r="A94" s="243"/>
      <c r="B94" s="396" t="s">
        <v>244</v>
      </c>
      <c r="C94" s="218"/>
      <c r="D94" s="219"/>
      <c r="E94" s="220"/>
      <c r="F94" s="296"/>
      <c r="G94" s="222"/>
      <c r="H94" s="212"/>
      <c r="I94" s="212"/>
    </row>
    <row r="95" s="60" customFormat="1" ht="7" customHeight="1">
      <c r="A95" s="204"/>
      <c r="B95" s="393"/>
      <c r="C95" s="61"/>
      <c r="E95" s="62"/>
      <c r="F95" s="63"/>
      <c r="G95" s="26"/>
    </row>
    <row r="96" s="205" customFormat="1" ht="15" customHeight="1">
      <c r="A96" s="243"/>
      <c r="B96" s="397" t="s">
        <v>245</v>
      </c>
      <c r="C96" s="224">
        <v>1</v>
      </c>
      <c r="D96" s="225"/>
      <c r="E96" s="226">
        <v>1500</v>
      </c>
      <c r="F96" s="340">
        <f>C96*E96</f>
        <v>1500</v>
      </c>
      <c r="G96" s="227"/>
      <c r="H96" s="212"/>
      <c r="I96" s="212"/>
    </row>
    <row r="97" s="60" customFormat="1" ht="7" customHeight="1">
      <c r="A97" s="204"/>
      <c r="B97" s="393"/>
      <c r="C97" s="61"/>
      <c r="E97" s="62"/>
      <c r="F97" s="63"/>
      <c r="G97" s="26"/>
    </row>
    <row r="98" s="228" customFormat="1" ht="34.5" customHeight="1">
      <c r="A98" s="398"/>
      <c r="B98" s="399" t="s">
        <v>246</v>
      </c>
      <c r="C98" s="298" t="s">
        <v>247</v>
      </c>
      <c r="D98" s="299"/>
      <c r="E98" s="300">
        <f>F98/F10</f>
        <v>150</v>
      </c>
      <c r="F98" s="342">
        <f>F90+F92+F96</f>
        <v>1500</v>
      </c>
      <c r="G98" s="235"/>
      <c r="H98" s="236"/>
      <c r="I98" s="236"/>
    </row>
    <row r="99" s="60" customFormat="1" ht="7" customHeight="1">
      <c r="A99" s="204"/>
      <c r="B99" s="393"/>
      <c r="C99" s="61"/>
      <c r="E99" s="62"/>
      <c r="F99" s="63"/>
      <c r="G99" s="26"/>
    </row>
    <row r="100" s="205" customFormat="1" ht="19.5" customHeight="1">
      <c r="A100" s="243"/>
      <c r="B100" s="400" t="s">
        <v>248</v>
      </c>
      <c r="C100" s="238"/>
      <c r="D100" s="239"/>
      <c r="E100" s="240"/>
      <c r="F100" s="344"/>
      <c r="G100" s="242"/>
      <c r="H100" s="212"/>
      <c r="I100" s="212"/>
    </row>
    <row r="101" s="205" customFormat="1" ht="75.75" customHeight="1">
      <c r="A101" s="243"/>
      <c r="B101" s="244" t="s">
        <v>317</v>
      </c>
      <c r="C101" s="245"/>
      <c r="D101" s="245"/>
      <c r="E101" s="245"/>
      <c r="F101" s="245"/>
      <c r="G101" s="246"/>
      <c r="H101" s="212"/>
      <c r="I101" s="212"/>
    </row>
    <row r="102" s="205" customFormat="1" ht="10" customHeight="1">
      <c r="A102" s="243"/>
      <c r="B102" s="247"/>
      <c r="C102" s="248"/>
      <c r="D102" s="249"/>
      <c r="E102" s="250"/>
      <c r="F102" s="251"/>
      <c r="G102" s="252"/>
      <c r="H102" s="212"/>
      <c r="I102" s="212"/>
    </row>
    <row r="103" s="205" customFormat="1" ht="358" customHeight="1">
      <c r="A103" s="243"/>
      <c r="B103" s="347" t="s">
        <v>288</v>
      </c>
      <c r="C103" s="347"/>
      <c r="D103" s="347"/>
      <c r="E103" s="347"/>
      <c r="F103" s="347"/>
      <c r="G103" s="254"/>
      <c r="H103" s="212"/>
      <c r="I103" s="212"/>
    </row>
    <row r="104" s="205" customFormat="1" ht="8.25" customHeight="1">
      <c r="A104" s="243"/>
      <c r="B104" s="255"/>
      <c r="C104" s="248"/>
      <c r="D104" s="256"/>
      <c r="E104" s="250"/>
      <c r="F104" s="251"/>
      <c r="G104" s="252"/>
      <c r="H104" s="212"/>
      <c r="I104" s="212"/>
    </row>
    <row r="105" s="205" customFormat="1" ht="19.5" customHeight="1">
      <c r="A105" s="243"/>
      <c r="B105" s="257" t="s">
        <v>251</v>
      </c>
      <c r="C105" s="248"/>
      <c r="D105" s="258"/>
      <c r="E105" s="258"/>
      <c r="F105" s="258"/>
      <c r="G105" s="258"/>
      <c r="H105" s="212"/>
      <c r="I105" s="212"/>
    </row>
    <row r="106" s="205" customFormat="1" ht="8.25" customHeight="1">
      <c r="A106" s="243"/>
      <c r="B106" s="255"/>
      <c r="C106" s="248"/>
      <c r="D106" s="258"/>
      <c r="E106" s="258"/>
      <c r="F106" s="258"/>
      <c r="G106" s="258"/>
      <c r="H106" s="212"/>
      <c r="I106" s="212"/>
    </row>
    <row r="107" s="205" customFormat="1" ht="19.5" customHeight="1">
      <c r="A107" s="243"/>
      <c r="B107" s="259" t="s">
        <v>252</v>
      </c>
      <c r="C107" s="248"/>
      <c r="D107" s="258"/>
      <c r="E107" s="258"/>
      <c r="F107" s="258"/>
      <c r="G107" s="258"/>
      <c r="H107" s="212"/>
      <c r="I107" s="212"/>
    </row>
    <row r="108" s="205" customFormat="1" ht="19.5" customHeight="1">
      <c r="A108" s="243"/>
      <c r="B108" s="260" t="s">
        <v>253</v>
      </c>
      <c r="C108" s="248"/>
      <c r="D108" s="258"/>
      <c r="E108" s="258"/>
      <c r="F108" s="258"/>
      <c r="G108" s="258"/>
      <c r="H108" s="212"/>
      <c r="I108" s="212"/>
    </row>
    <row r="109" s="205" customFormat="1" ht="19.5" customHeight="1">
      <c r="A109" s="243"/>
      <c r="B109" s="255"/>
      <c r="C109" s="248"/>
      <c r="D109" s="256"/>
      <c r="E109" s="250"/>
      <c r="F109" s="251"/>
      <c r="G109" s="252"/>
      <c r="H109" s="212"/>
      <c r="I109" s="212"/>
    </row>
    <row r="110" s="205" customFormat="1" ht="19.5" customHeight="1">
      <c r="A110" s="243"/>
      <c r="B110" s="257" t="s">
        <v>254</v>
      </c>
      <c r="C110" s="248"/>
      <c r="D110" s="256"/>
      <c r="E110" s="250"/>
      <c r="F110" s="251"/>
      <c r="G110" s="252"/>
      <c r="H110" s="212"/>
      <c r="I110" s="212"/>
    </row>
    <row r="111" s="205" customFormat="1" ht="8.25" customHeight="1">
      <c r="A111" s="243"/>
      <c r="B111" s="255"/>
      <c r="C111" s="248"/>
      <c r="D111" s="256"/>
      <c r="E111" s="250"/>
      <c r="F111" s="251"/>
      <c r="G111" s="252"/>
      <c r="H111" s="212"/>
      <c r="I111" s="212"/>
    </row>
    <row r="112" s="205" customFormat="1" ht="19.5" customHeight="1">
      <c r="A112" s="243"/>
      <c r="B112" s="261" t="s">
        <v>252</v>
      </c>
      <c r="C112" s="248"/>
      <c r="D112" s="256"/>
      <c r="E112" s="250"/>
      <c r="F112" s="251"/>
      <c r="G112" s="252"/>
      <c r="H112" s="212"/>
      <c r="I112" s="212"/>
    </row>
  </sheetData>
  <autoFilter ref="E39:E88"/>
  <mergeCells count="18">
    <mergeCell ref="D4:F4"/>
    <mergeCell ref="D5:F5"/>
    <mergeCell ref="B7:F7"/>
    <mergeCell ref="B8:F8"/>
    <mergeCell ref="B9:F9"/>
    <mergeCell ref="D10:E10"/>
    <mergeCell ref="D11:E11"/>
    <mergeCell ref="D12:E12"/>
    <mergeCell ref="C13:F13"/>
    <mergeCell ref="C14:F14"/>
    <mergeCell ref="C16:F16"/>
    <mergeCell ref="B17:G17"/>
    <mergeCell ref="G25:G35"/>
    <mergeCell ref="B36:F37"/>
    <mergeCell ref="G36:G37"/>
    <mergeCell ref="B101:F101"/>
    <mergeCell ref="B103:F103"/>
    <mergeCell ref="D105:G108"/>
  </mergeCells>
  <hyperlinks>
    <hyperlink r:id="rId1" ref="D4"/>
    <hyperlink r:id="rId2" ref="D5"/>
    <hyperlink r:id="rId3" ref="E6"/>
    <hyperlink r:id="rId4" ref="B36:F37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aboveAverage" priority="24" id="{007500F5-0019-46DC-8193-00720046001C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E78:E80 E61:E63 E45 E58 E52:E56 E47:E50 E83:E88 E68:E76</xm:sqref>
        </x14:conditionalFormatting>
        <x14:conditionalFormatting xmlns:xm="http://schemas.microsoft.com/office/excel/2006/main">
          <x14:cfRule type="aboveAverage" priority="23" id="{009B007B-004E-485A-AAEC-00D400FA008E}"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E78:E80 E61:E63 E45 E58 E52:E56 E47:E50 E68:E76</xm:sqref>
        </x14:conditionalFormatting>
        <x14:conditionalFormatting xmlns:xm="http://schemas.microsoft.com/office/excel/2006/main">
          <x14:cfRule type="aboveAverage" priority="22" id="{002E005D-0033-46D2-83DB-00AB009000AB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F58 F68:F76 F40:G45 F47:G50 F52:G56 G58:G59 F61:G63 F78:F80 F84:F88</xm:sqref>
        </x14:conditionalFormatting>
        <x14:conditionalFormatting xmlns:xm="http://schemas.microsoft.com/office/excel/2006/main">
          <x14:cfRule type="aboveAverage" priority="21" id="{00DF0027-00A3-41C3-AD44-000F00A80041}"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E84:E88</xm:sqref>
        </x14:conditionalFormatting>
        <x14:conditionalFormatting xmlns:xm="http://schemas.microsoft.com/office/excel/2006/main">
          <x14:cfRule type="aboveAverage" priority="20" id="{0041003B-0075-4DB3-92B4-007F009900E9}"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E82</xm:sqref>
        </x14:conditionalFormatting>
        <x14:conditionalFormatting xmlns:xm="http://schemas.microsoft.com/office/excel/2006/main">
          <x14:cfRule type="aboveAverage" priority="19" id="{00080065-00AD-405D-9A7F-0032000F006F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E82</xm:sqref>
        </x14:conditionalFormatting>
        <x14:conditionalFormatting xmlns:xm="http://schemas.microsoft.com/office/excel/2006/main">
          <x14:cfRule type="cellIs" priority="18" operator="equal" stopIfTrue="1" id="{0084003F-0057-4D43-B85C-00FA0010003E}">
            <xm:f>$G$171+$G$171</xm:f>
            <x14:dxf>
              <font>
                <b val="0"/>
                <i val="0"/>
              </font>
            </x14:dxf>
          </x14:cfRule>
          <xm:sqref>D19:F21 D22:E23 D38:E38</xm:sqref>
        </x14:conditionalFormatting>
        <x14:conditionalFormatting xmlns:xm="http://schemas.microsoft.com/office/excel/2006/main">
          <x14:cfRule type="cellIs" priority="17" operator="equal" stopIfTrue="1" id="{00DA00A3-0067-41F1-A84A-003F004E0000}">
            <xm:f>$G$171+$G$171</xm:f>
            <x14:dxf>
              <font>
                <b val="0"/>
                <i val="0"/>
              </font>
            </x14:dxf>
          </x14:cfRule>
          <xm:sqref>G19</xm:sqref>
        </x14:conditionalFormatting>
        <x14:conditionalFormatting xmlns:xm="http://schemas.microsoft.com/office/excel/2006/main">
          <x14:cfRule type="expression" priority="16" id="{000700F4-00DA-4F97-85A6-009F00220000}">
            <xm:f>ЕСЛИR34C5БОЛЬШЕ0</xm:f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F40:G45 F47:G50 F52:G56 F58 G58:G59 F61:G63</xm:sqref>
        </x14:conditionalFormatting>
        <x14:conditionalFormatting xmlns:xm="http://schemas.microsoft.com/office/excel/2006/main">
          <x14:cfRule type="aboveAverage" priority="15" id="{0012004F-0035-4BD4-AF04-00D0002600E9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F82</xm:sqref>
        </x14:conditionalFormatting>
        <x14:conditionalFormatting xmlns:xm="http://schemas.microsoft.com/office/excel/2006/main">
          <x14:cfRule type="aboveAverage" priority="14" id="{00A1000D-0061-45A1-907A-002200490045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E81</xm:sqref>
        </x14:conditionalFormatting>
        <x14:conditionalFormatting xmlns:xm="http://schemas.microsoft.com/office/excel/2006/main">
          <x14:cfRule type="aboveAverage" priority="13" id="{00B4007A-0007-46B3-BA3C-0064004C00AF}"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E81</xm:sqref>
        </x14:conditionalFormatting>
        <x14:conditionalFormatting xmlns:xm="http://schemas.microsoft.com/office/excel/2006/main">
          <x14:cfRule type="aboveAverage" priority="12" id="{00DE00C8-005C-4DF4-A9C3-0067001A002A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F81</xm:sqref>
        </x14:conditionalFormatting>
        <x14:conditionalFormatting xmlns:xm="http://schemas.microsoft.com/office/excel/2006/main">
          <x14:cfRule type="aboveAverage" priority="10" id="{00140068-0074-4FCE-92CE-002500990082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E65:E67</xm:sqref>
        </x14:conditionalFormatting>
        <x14:conditionalFormatting xmlns:xm="http://schemas.microsoft.com/office/excel/2006/main">
          <x14:cfRule type="aboveAverage" priority="9" id="{009C0000-00A9-45EC-88B8-009C008B00BE}"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E65:E67</xm:sqref>
        </x14:conditionalFormatting>
        <x14:conditionalFormatting xmlns:xm="http://schemas.microsoft.com/office/excel/2006/main">
          <x14:cfRule type="aboveAverage" priority="8" id="{0096005D-00B7-406C-AF93-003C006400F6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F65:F67</xm:sqref>
        </x14:conditionalFormatting>
        <x14:conditionalFormatting xmlns:xm="http://schemas.microsoft.com/office/excel/2006/main">
          <x14:cfRule type="aboveAverage" priority="6" id="{00A300A3-0020-4F21-83F8-005700C500D1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G65:G76</xm:sqref>
        </x14:conditionalFormatting>
        <x14:conditionalFormatting xmlns:xm="http://schemas.microsoft.com/office/excel/2006/main">
          <x14:cfRule type="expression" priority="5" id="{00FB009B-0062-453D-BF00-00FA00C800B9}">
            <xm:f>ЕСЛИR34C5БОЛЬШЕ0</xm:f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F65:G76</xm:sqref>
        </x14:conditionalFormatting>
        <x14:conditionalFormatting xmlns:xm="http://schemas.microsoft.com/office/excel/2006/main">
          <x14:cfRule type="aboveAverage" priority="4" id="{00D70076-005A-40E1-BB7E-005A003800ED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G78:G81</xm:sqref>
        </x14:conditionalFormatting>
        <x14:conditionalFormatting xmlns:xm="http://schemas.microsoft.com/office/excel/2006/main">
          <x14:cfRule type="expression" priority="3" id="{003A00C0-00DE-4B69-A699-008100B200BE}">
            <xm:f>ЕСЛИR34C5БОЛЬШЕ0</xm:f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F78:G81</xm:sqref>
        </x14:conditionalFormatting>
        <x14:conditionalFormatting xmlns:xm="http://schemas.microsoft.com/office/excel/2006/main">
          <x14:cfRule type="aboveAverage" priority="2" id="{00F10068-00A3-4438-9E3A-0000001800A3}"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G84:G88</xm:sqref>
        </x14:conditionalFormatting>
        <x14:conditionalFormatting xmlns:xm="http://schemas.microsoft.com/office/excel/2006/main">
          <x14:cfRule type="expression" priority="1" id="{00B200A4-0014-4FC4-AD97-00780062006C}">
            <xm:f>ЕСЛИR34C5БОЛЬШЕ0</xm:f>
            <x14:dxf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G84:G88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160005-0002-4858-9180-008C00FE004C}" type="decimal" allowBlank="1" errorStyle="stop" imeMode="noControl" operator="notBetween" prompt="Минимальное количество порций-10" showDropDown="0" showErrorMessage="1" showInputMessage="1">
          <x14:formula1>
            <xm:f>1</xm:f>
          </x14:formula1>
          <x14:formula2>
            <xm:f>9</xm:f>
          </x14:formula2>
          <xm:sqref>E58 E47:E50 E52:E56 E61:E63 E45 E78:E81 E65:E76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XE5050</dc:creator>
  <cp:lastModifiedBy>Ксения Тугушева</cp:lastModifiedBy>
  <cp:revision>26</cp:revision>
  <dcterms:created xsi:type="dcterms:W3CDTF">2015-06-05T18:19:34Z</dcterms:created>
  <dcterms:modified xsi:type="dcterms:W3CDTF">2025-09-03T16:08:53Z</dcterms:modified>
</cp:coreProperties>
</file>